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7256"/>
  <workbookPr codeName="ThisWorkbook" filterPrivacy="0" publishItems="0"/>
  <bookViews>
    <workbookView xWindow="0" yWindow="0" windowWidth="18255" windowHeight="11310" tabRatio="708" activeTab="0"/>
  </bookViews>
  <sheets>
    <sheet name="학부모, 학생 만족도 정리" sheetId="1" r:id="rId1"/>
    <sheet name="학부모" sheetId="2" r:id="rId2"/>
    <sheet name="급수한자" sheetId="3" r:id="rId3"/>
    <sheet name="컴퓨터" sheetId="4" r:id="rId4"/>
    <sheet name="로봇과학" sheetId="5" r:id="rId5"/>
    <sheet name="역사체험" sheetId="6" r:id="rId6"/>
    <sheet name="주산암산" sheetId="7" r:id="rId7"/>
    <sheet name="수학" sheetId="8" r:id="rId8"/>
    <sheet name="아동요리" sheetId="9" r:id="rId9"/>
    <sheet name="클레이" sheetId="10" r:id="rId10"/>
    <sheet name="바둑" sheetId="11" r:id="rId11"/>
    <sheet name="미술" sheetId="12" r:id="rId12"/>
    <sheet name="과학탐구" sheetId="13" r:id="rId13"/>
    <sheet name="방송댄스" sheetId="14" r:id="rId14"/>
    <sheet name="로봇제작" sheetId="15" r:id="rId15"/>
    <sheet name="영어" sheetId="16" r:id="rId16"/>
    <sheet name="생명과학" sheetId="17" r:id="rId17"/>
  </sheets>
  <definedNames/>
  <calcPr calcId="145621"/>
</workbook>
</file>

<file path=xl/sharedStrings.xml><?xml version="1.0" encoding="utf-8"?>
<sst xmlns="http://schemas.openxmlformats.org/spreadsheetml/2006/main" count="875" uniqueCount="91">
  <si>
    <t>1) 악기, 음악, 창의수학 예능, 언어 관련 등 더욱 많은 프로그램 개설 요청.</t>
  </si>
  <si>
    <t>시흥은행초등학교 2018학년도 하반기 방과후학교 교육활동 만족도 조사 결과</t>
  </si>
  <si>
    <t>8. 앞으로 이 프로그램에 계속 참여하거나 다른 친구에게 권유하겠습니까?</t>
  </si>
  <si>
    <t>5) 요리 후 정리정돈 하는 법 잘 가르쳐주셨으면 합니다.</t>
  </si>
  <si>
    <t>2. 방과후학교 주당 프로그램 운영 시간에 대하여 만족하십니까?</t>
  </si>
  <si>
    <t>5. 강사는 프로그램 내용을 이하하기 쉽게 설명하였습니까?</t>
  </si>
  <si>
    <t>7. 프로그램이 특기 계발과 실력 향상에 도움이 되었습니까?</t>
  </si>
  <si>
    <t>2. 사용된 교재 및 재료는 프로그램 내용에 도움이 되었습니까?</t>
  </si>
  <si>
    <t>5. 프로그램별 수강 인원, 수준별 반 편성(특기적성 프로그램) 등에
   대하여 만족하십니까?</t>
  </si>
  <si>
    <t>5. 프로그램별 수강 인원, 수준별 반 편성(특기적성 프로그램) 등에 대하여 만족하십니까?</t>
  </si>
  <si>
    <t>클레이와
핸드아트</t>
  </si>
  <si>
    <t>바둑 (이현숙 강사)</t>
  </si>
  <si>
    <t>3. 기타 의견</t>
  </si>
  <si>
    <t>영      어</t>
  </si>
  <si>
    <t>수      학</t>
  </si>
  <si>
    <t>미      술</t>
  </si>
  <si>
    <t>영어 (김영 강사)</t>
  </si>
  <si>
    <t>3-2. 학부모</t>
  </si>
  <si>
    <t>바      둑</t>
  </si>
  <si>
    <r>
      <t xml:space="preserve">수강
인원
</t>
    </r>
    <r>
      <rPr>
        <sz val="11"/>
        <color rgb="FF000000"/>
        <rFont val="맑은 고딕"/>
        <family val="2"/>
      </rPr>
      <t>(3분기)</t>
    </r>
  </si>
  <si>
    <t>6. 방과후학교 프로그램 운영 환경에 대해 만족하십니까?</t>
  </si>
  <si>
    <t>1. 방과후학교 프로그램 운영에 대한 학부모 설문 결과</t>
  </si>
  <si>
    <t>8. 방과후학교가 사교육비를 줄이는데 도움이 되었습니까?</t>
  </si>
  <si>
    <t>3. 프로그램을 운영하기 위한 준비는 잘 되었습니까?</t>
  </si>
  <si>
    <r>
      <t>요리 후</t>
    </r>
    <r>
      <rPr>
        <sz val="11"/>
        <color rgb="FF000000"/>
        <rFont val="맑은 고딕"/>
        <family val="2"/>
      </rPr>
      <t xml:space="preserve"> 정리정돈 하는 법 잘 가르쳐주셨으면 합니다.</t>
    </r>
  </si>
  <si>
    <r>
      <t>미술 준비물</t>
    </r>
    <r>
      <rPr>
        <sz val="11"/>
        <color rgb="FF000000"/>
        <rFont val="맑은 고딕"/>
        <family val="2"/>
      </rPr>
      <t xml:space="preserve"> 사물함을 만들어주세요</t>
    </r>
  </si>
  <si>
    <t>학부모</t>
  </si>
  <si>
    <t>구분</t>
  </si>
  <si>
    <t>수학</t>
  </si>
  <si>
    <t>불만</t>
  </si>
  <si>
    <t>만족</t>
  </si>
  <si>
    <t>총점</t>
  </si>
  <si>
    <t>평균</t>
  </si>
  <si>
    <t>보통</t>
  </si>
  <si>
    <t>미술</t>
  </si>
  <si>
    <t>학생</t>
  </si>
  <si>
    <t>명</t>
  </si>
  <si>
    <t>만족도</t>
  </si>
  <si>
    <r>
      <t>화를 잘</t>
    </r>
    <r>
      <rPr>
        <sz val="11"/>
        <color rgb="FF000000"/>
        <rFont val="맑은 고딕"/>
        <family val="2"/>
      </rPr>
      <t xml:space="preserve"> 내셔서 무서워요.</t>
    </r>
  </si>
  <si>
    <t>4. 프로그램의 내용과 분량은 학습이나 활동하기에 적절하였습니까?</t>
  </si>
  <si>
    <t>6. 프로그램에 적극 참여할 수 있도록 관심을 가지고 지도하였습니까?</t>
  </si>
  <si>
    <t>(매우만족 5점, 만족 4점, 보통 3점, 불만 2점, 매우불만 1점)</t>
  </si>
  <si>
    <t>7. 방과후학교가 자녀의 특기 계발과 실력 향상에 도움이 되었습니까?</t>
  </si>
  <si>
    <t>악기, 음악, 창의수학 예능, 언어 관련 등 더욱 많은 프로그램 개설</t>
  </si>
  <si>
    <t>미술 준비물 사물함을 만들어주세요.</t>
  </si>
  <si>
    <t>4) 교과 과목 연장 수업 요청.</t>
  </si>
  <si>
    <t>클레이와 핸드아트 (박유희 강사)</t>
  </si>
  <si>
    <t>교과 과목 연장 수업 요청</t>
  </si>
  <si>
    <t>2-1. 학생 설문 결과</t>
  </si>
  <si>
    <t>과학탐구 (김연경 강사)</t>
  </si>
  <si>
    <t>생명과학 (김선미 강사)</t>
  </si>
  <si>
    <t>아동요리 (김양미 강사)</t>
  </si>
  <si>
    <t>급수한자 (최경희 강사)</t>
  </si>
  <si>
    <t>2-2. 학부모 설문 결과</t>
  </si>
  <si>
    <t>역사체험교실 (이선자 강사)</t>
  </si>
  <si>
    <t>컴퓨터 (이은희 강사)</t>
  </si>
  <si>
    <t>주산, 암산 (조관희 강사)</t>
  </si>
  <si>
    <t>급수 한자</t>
  </si>
  <si>
    <t>주산 암산</t>
  </si>
  <si>
    <t>컴  퓨  터</t>
  </si>
  <si>
    <t>전체 만족도</t>
  </si>
  <si>
    <t>방송 댄스</t>
  </si>
  <si>
    <t>항목별 만족도</t>
  </si>
  <si>
    <t>아동 요리</t>
  </si>
  <si>
    <t>방송댄스</t>
  </si>
  <si>
    <t>매우만족</t>
  </si>
  <si>
    <t>과학 탐구</t>
  </si>
  <si>
    <t>설문 참여인원</t>
  </si>
  <si>
    <t>3-1. 학생</t>
  </si>
  <si>
    <t>로봇 과학</t>
  </si>
  <si>
    <t>로봇과학</t>
  </si>
  <si>
    <t>로봇제작</t>
  </si>
  <si>
    <t>학부모용</t>
  </si>
  <si>
    <t>설문
참여인원</t>
  </si>
  <si>
    <t>역사 체험</t>
  </si>
  <si>
    <t>설문참여자 :</t>
  </si>
  <si>
    <t>생명 과학</t>
  </si>
  <si>
    <t>매우불만</t>
  </si>
  <si>
    <t>로봇 제작</t>
  </si>
  <si>
    <t>설문 항목</t>
  </si>
  <si>
    <t>항목별만족도</t>
  </si>
  <si>
    <t>설문내용</t>
  </si>
  <si>
    <t>2. 방과후학교 프로그램, 강사 만족도 설문 결과</t>
  </si>
  <si>
    <t>3) 기본적 수업 내용, 계획 안내문 필요.</t>
  </si>
  <si>
    <t>4. 방과후학교 수강료에 대하여 만족하십니까?</t>
  </si>
  <si>
    <t>2) 사교육비 절감에 도움 안됨. (겉핥기식)</t>
  </si>
  <si>
    <t>3. 방과후학교 강사진에 대하여 만족하십니까?</t>
  </si>
  <si>
    <t>1. 방과후학교 운영전반에 대하여 만족하십니까?</t>
  </si>
  <si>
    <t>기본적 수업 내용, 계획 안내문 필요</t>
  </si>
  <si>
    <t>1. 프로그램 운영 시간을 잘 지켰습니까?</t>
  </si>
  <si>
    <t>사교육비 절감에 도움 안됨. (겉핥기식)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</si>
</sst>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2">
    <numFmt numFmtId="164" formatCode="#,##0_ "/>
    <numFmt numFmtId="165" formatCode="#,##0.0_ "/>
  </numFmts>
  <fonts count="11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2"/>
    </font>
    <font>
      <b/>
      <sz val="14"/>
      <color rgb="FF000000"/>
      <name val="맑은 고딕"/>
      <family val="2"/>
    </font>
    <font>
      <b/>
      <sz val="16"/>
      <color rgb="FF000000"/>
      <name val="맑은 고딕"/>
      <family val="2"/>
    </font>
    <font>
      <b/>
      <sz val="11"/>
      <color rgb="FF000000"/>
      <name val="맑은 고딕"/>
      <family val="2"/>
    </font>
    <font>
      <b/>
      <sz val="12"/>
      <color rgb="FF000000"/>
      <name val="맑은 고딕"/>
      <family val="2"/>
    </font>
    <font>
      <sz val="10"/>
      <color rgb="FF000000"/>
      <name val="맑은 고딕"/>
      <family val="2"/>
    </font>
    <font>
      <b/>
      <sz val="10"/>
      <color rgb="FF000000"/>
      <name val="맑은 고딕"/>
      <family val="2"/>
    </font>
    <font>
      <b/>
      <sz val="20"/>
      <color rgb="FF000000"/>
      <name val="맑은 고딕"/>
      <family val="2"/>
    </font>
    <font>
      <b/>
      <sz val="9"/>
      <color rgb="FF000000"/>
      <name val="맑은 고딕"/>
      <family val="2"/>
    </font>
  </fonts>
  <fills count="3">
    <fill>
      <patternFill/>
    </fill>
    <fill>
      <patternFill patternType="gray125"/>
    </fill>
    <fill>
      <patternFill patternType="solid">
        <fgColor rgb="FFC6DAF1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ck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thick"/>
      <top style="thick"/>
      <bottom style="double"/>
    </border>
    <border>
      <left/>
      <right/>
      <top style="thick"/>
      <bottom style="hair"/>
    </border>
    <border>
      <left/>
      <right style="thick"/>
      <top style="thick"/>
      <bottom style="hair"/>
    </border>
    <border>
      <left style="thick"/>
      <right/>
      <top style="hair"/>
      <bottom style="hair"/>
    </border>
    <border>
      <left/>
      <right/>
      <top style="hair"/>
      <bottom style="hair"/>
    </border>
    <border>
      <left/>
      <right style="thick"/>
      <top style="hair"/>
      <bottom style="hair"/>
    </border>
    <border>
      <left style="thick"/>
      <right/>
      <top style="hair"/>
      <bottom style="thick"/>
    </border>
    <border>
      <left/>
      <right/>
      <top style="hair"/>
      <bottom style="thick"/>
    </border>
    <border>
      <left/>
      <right style="thick"/>
      <top style="hair"/>
      <bottom style="thick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 style="thick"/>
    </border>
    <border>
      <left style="thin"/>
      <right style="thin"/>
      <top style="medium"/>
      <bottom style="hair"/>
    </border>
    <border>
      <left style="thin"/>
      <right style="thin"/>
      <top/>
      <bottom/>
    </border>
    <border>
      <left style="thin"/>
      <right style="thin"/>
      <top style="thin"/>
      <bottom style="thick"/>
    </border>
    <border>
      <left style="thick"/>
      <right/>
      <top style="thick"/>
      <bottom style="hair"/>
    </border>
    <border>
      <left style="thick"/>
      <right/>
      <top/>
      <bottom style="hair"/>
    </border>
    <border>
      <left style="thin"/>
      <right style="thick"/>
      <top/>
      <bottom style="hair"/>
    </border>
    <border>
      <left style="thin"/>
      <right style="thick"/>
      <top style="hair"/>
      <bottom style="hair"/>
    </border>
    <border>
      <left style="thin"/>
      <right style="thick"/>
      <top style="hair"/>
      <bottom/>
    </border>
    <border>
      <left style="thick"/>
      <right style="thin"/>
      <top/>
      <bottom style="hair"/>
    </border>
    <border>
      <left style="thick"/>
      <right style="thin"/>
      <top style="hair"/>
      <bottom style="hair"/>
    </border>
    <border>
      <left style="thick"/>
      <right style="thin"/>
      <top style="hair"/>
      <bottom/>
    </border>
    <border>
      <left style="thick"/>
      <right style="thin"/>
      <top style="medium"/>
      <bottom style="hair"/>
    </border>
    <border>
      <left style="thick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thick"/>
      <top style="medium"/>
      <bottom style="hair"/>
    </border>
    <border>
      <left style="thin"/>
      <right style="thick"/>
      <top style="hair"/>
      <bottom style="medium"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ck"/>
    </border>
    <border>
      <left/>
      <right style="thin"/>
      <top/>
      <bottom style="thick"/>
    </border>
    <border>
      <left style="thin"/>
      <right/>
      <top style="thick"/>
      <bottom style="double"/>
    </border>
    <border>
      <left/>
      <right style="thin"/>
      <top style="thick"/>
      <bottom style="double"/>
    </border>
    <border>
      <left style="thick"/>
      <right style="thin"/>
      <top style="hair"/>
      <bottom style="thick"/>
    </border>
    <border>
      <left style="thin"/>
      <right style="thin"/>
      <top style="hair"/>
      <bottom style="thick"/>
    </border>
    <border>
      <left style="thin"/>
      <right style="thick"/>
      <top style="hair"/>
      <bottom style="thick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n"/>
      <right style="thin"/>
      <top style="double"/>
      <bottom style="medium"/>
    </border>
    <border>
      <left style="thin"/>
      <right style="thick"/>
      <top style="double"/>
      <bottom style="medium"/>
    </border>
    <border>
      <left style="thin"/>
      <right style="thin"/>
      <top style="medium"/>
      <bottom style="thick"/>
    </border>
    <border>
      <left style="thin"/>
      <right style="thick"/>
      <top style="medium"/>
      <bottom style="thick"/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98">
    <xf numFmtId="0" fontId="0" fillId="0" borderId="0" xfId="0" applyNumberFormat="1" applyAlignment="1">
      <alignment vertical="center"/>
    </xf>
    <xf numFmtId="0" fontId="3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left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/>
    </xf>
    <xf numFmtId="0" fontId="8" fillId="2" borderId="5" xfId="0" applyNumberFormat="1" applyFont="1" applyFill="1" applyBorder="1" applyAlignment="1">
      <alignment horizontal="center" vertical="center"/>
    </xf>
    <xf numFmtId="0" fontId="8" fillId="2" borderId="5" xfId="0" applyNumberFormat="1" applyFont="1" applyFill="1" applyBorder="1" applyAlignment="1">
      <alignment horizontal="left" vertical="center" wrapText="1"/>
    </xf>
    <xf numFmtId="0" fontId="8" fillId="2" borderId="6" xfId="0" applyNumberFormat="1" applyFont="1" applyFill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9" fontId="7" fillId="0" borderId="2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left" vertical="center" indent="1"/>
    </xf>
    <xf numFmtId="0" fontId="7" fillId="0" borderId="7" xfId="0" applyNumberFormat="1" applyFont="1" applyBorder="1" applyAlignment="1">
      <alignment horizontal="left" vertical="center" indent="1"/>
    </xf>
    <xf numFmtId="0" fontId="7" fillId="0" borderId="8" xfId="0" applyNumberFormat="1" applyFont="1" applyBorder="1" applyAlignment="1">
      <alignment horizontal="left" vertical="center" indent="1"/>
    </xf>
    <xf numFmtId="0" fontId="7" fillId="0" borderId="9" xfId="0" applyNumberFormat="1" applyFont="1" applyBorder="1" applyAlignment="1">
      <alignment horizontal="left" vertical="center" indent="1"/>
    </xf>
    <xf numFmtId="0" fontId="7" fillId="0" borderId="10" xfId="0" applyNumberFormat="1" applyFont="1" applyBorder="1" applyAlignment="1">
      <alignment horizontal="left" vertical="center" indent="1"/>
    </xf>
    <xf numFmtId="0" fontId="7" fillId="0" borderId="11" xfId="0" applyNumberFormat="1" applyFont="1" applyBorder="1" applyAlignment="1">
      <alignment horizontal="left" vertical="center" indent="1"/>
    </xf>
    <xf numFmtId="0" fontId="7" fillId="0" borderId="12" xfId="0" applyNumberFormat="1" applyFont="1" applyBorder="1" applyAlignment="1">
      <alignment horizontal="left" vertical="center" indent="1"/>
    </xf>
    <xf numFmtId="0" fontId="7" fillId="0" borderId="13" xfId="0" applyNumberFormat="1" applyFont="1" applyBorder="1" applyAlignment="1">
      <alignment horizontal="left" vertical="center" indent="1"/>
    </xf>
    <xf numFmtId="0" fontId="7" fillId="0" borderId="14" xfId="0" applyNumberFormat="1" applyFont="1" applyBorder="1" applyAlignment="1">
      <alignment horizontal="left" vertical="center" indent="1"/>
    </xf>
    <xf numFmtId="0" fontId="7" fillId="0" borderId="15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9" fontId="7" fillId="0" borderId="16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/>
    </xf>
    <xf numFmtId="9" fontId="7" fillId="0" borderId="18" xfId="0" applyNumberFormat="1" applyFont="1" applyBorder="1" applyAlignment="1">
      <alignment horizontal="center" vertical="center"/>
    </xf>
    <xf numFmtId="9" fontId="7" fillId="0" borderId="19" xfId="0" applyNumberFormat="1" applyFont="1" applyBorder="1" applyAlignment="1">
      <alignment horizontal="center" vertical="center"/>
    </xf>
    <xf numFmtId="0" fontId="8" fillId="2" borderId="5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164" fontId="7" fillId="0" borderId="19" xfId="0" applyNumberFormat="1" applyFont="1" applyBorder="1" applyAlignment="1">
      <alignment horizontal="center" vertical="center"/>
    </xf>
    <xf numFmtId="0" fontId="7" fillId="0" borderId="21" xfId="0" applyNumberFormat="1" applyFont="1" applyBorder="1" applyAlignment="1">
      <alignment horizontal="center" vertical="center"/>
    </xf>
    <xf numFmtId="0" fontId="7" fillId="0" borderId="22" xfId="0" applyNumberFormat="1" applyFont="1" applyBorder="1" applyAlignment="1">
      <alignment horizontal="center" vertical="center"/>
    </xf>
    <xf numFmtId="9" fontId="7" fillId="0" borderId="22" xfId="0" applyNumberFormat="1" applyFont="1" applyBorder="1" applyAlignment="1">
      <alignment horizontal="center" vertical="center"/>
    </xf>
    <xf numFmtId="0" fontId="7" fillId="0" borderId="9" xfId="0" applyNumberFormat="1" applyFont="1" applyBorder="1" applyAlignment="1">
      <alignment horizontal="left" vertical="center" indent="2"/>
    </xf>
    <xf numFmtId="0" fontId="6" fillId="0" borderId="23" xfId="0" applyNumberFormat="1" applyFont="1" applyBorder="1" applyAlignment="1">
      <alignment horizontal="left" vertical="center" indent="1"/>
    </xf>
    <xf numFmtId="0" fontId="6" fillId="0" borderId="24" xfId="0" applyNumberFormat="1" applyFont="1" applyBorder="1" applyAlignment="1">
      <alignment horizontal="left" vertical="center" indent="1"/>
    </xf>
    <xf numFmtId="0" fontId="6" fillId="0" borderId="0" xfId="0" applyNumberFormat="1" applyFont="1" applyAlignment="1">
      <alignment horizontal="left" vertical="center" indent="1"/>
    </xf>
    <xf numFmtId="0" fontId="8" fillId="2" borderId="5" xfId="0" applyNumberFormat="1" applyFont="1" applyFill="1" applyBorder="1" applyAlignment="1">
      <alignment horizontal="center" vertical="center" wrapText="1"/>
    </xf>
    <xf numFmtId="9" fontId="7" fillId="0" borderId="25" xfId="0" applyNumberFormat="1" applyFont="1" applyBorder="1" applyAlignment="1">
      <alignment horizontal="center" vertical="center"/>
    </xf>
    <xf numFmtId="9" fontId="7" fillId="0" borderId="26" xfId="0" applyNumberFormat="1" applyFont="1" applyBorder="1" applyAlignment="1">
      <alignment horizontal="center" vertical="center"/>
    </xf>
    <xf numFmtId="9" fontId="7" fillId="0" borderId="27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8" fillId="2" borderId="28" xfId="0" applyNumberFormat="1" applyFont="1" applyFill="1" applyBorder="1" applyAlignment="1">
      <alignment horizontal="center" vertical="center"/>
    </xf>
    <xf numFmtId="0" fontId="8" fillId="2" borderId="29" xfId="0" applyNumberFormat="1" applyFont="1" applyFill="1" applyBorder="1" applyAlignment="1">
      <alignment horizontal="center" vertical="center"/>
    </xf>
    <xf numFmtId="0" fontId="8" fillId="2" borderId="30" xfId="0" applyNumberFormat="1" applyFont="1" applyFill="1" applyBorder="1" applyAlignment="1">
      <alignment horizontal="center" vertical="center"/>
    </xf>
    <xf numFmtId="0" fontId="8" fillId="2" borderId="31" xfId="0" applyNumberFormat="1" applyFont="1" applyFill="1" applyBorder="1" applyAlignment="1">
      <alignment horizontal="center" vertical="center"/>
    </xf>
    <xf numFmtId="0" fontId="8" fillId="2" borderId="32" xfId="0" applyNumberFormat="1" applyFont="1" applyFill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  <xf numFmtId="0" fontId="7" fillId="0" borderId="33" xfId="0" applyNumberFormat="1" applyFont="1" applyBorder="1" applyAlignment="1">
      <alignment horizontal="center" vertical="center"/>
    </xf>
    <xf numFmtId="9" fontId="7" fillId="0" borderId="34" xfId="0" applyNumberFormat="1" applyFont="1" applyBorder="1" applyAlignment="1">
      <alignment horizontal="center" vertical="center"/>
    </xf>
    <xf numFmtId="9" fontId="7" fillId="0" borderId="35" xfId="0" applyNumberFormat="1" applyFont="1" applyBorder="1" applyAlignment="1">
      <alignment horizontal="center" vertical="center"/>
    </xf>
    <xf numFmtId="0" fontId="8" fillId="2" borderId="28" xfId="0" applyNumberFormat="1" applyFont="1" applyFill="1" applyBorder="1" applyAlignment="1">
      <alignment horizontal="center" vertical="center" wrapText="1"/>
    </xf>
    <xf numFmtId="0" fontId="8" fillId="2" borderId="31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/>
    </xf>
    <xf numFmtId="0" fontId="8" fillId="2" borderId="5" xfId="0" applyNumberFormat="1" applyFont="1" applyFill="1" applyBorder="1" applyAlignment="1">
      <alignment horizontal="center" vertical="center"/>
    </xf>
    <xf numFmtId="0" fontId="8" fillId="0" borderId="28" xfId="0" applyNumberFormat="1" applyFont="1" applyFill="1" applyBorder="1" applyAlignment="1">
      <alignment horizontal="left" vertical="center" wrapText="1" indent="1"/>
    </xf>
    <xf numFmtId="0" fontId="8" fillId="0" borderId="2" xfId="0" applyNumberFormat="1" applyFont="1" applyFill="1" applyBorder="1" applyAlignment="1">
      <alignment horizontal="left" vertical="center" wrapText="1" indent="1"/>
    </xf>
    <xf numFmtId="0" fontId="8" fillId="0" borderId="29" xfId="0" applyNumberFormat="1" applyFont="1" applyFill="1" applyBorder="1" applyAlignment="1">
      <alignment horizontal="left" vertical="center" wrapText="1" indent="1"/>
    </xf>
    <xf numFmtId="0" fontId="8" fillId="0" borderId="1" xfId="0" applyNumberFormat="1" applyFont="1" applyFill="1" applyBorder="1" applyAlignment="1">
      <alignment horizontal="left" vertical="center" wrapText="1" indent="1"/>
    </xf>
    <xf numFmtId="0" fontId="7" fillId="0" borderId="36" xfId="0" applyNumberFormat="1" applyFont="1" applyBorder="1" applyAlignment="1">
      <alignment horizontal="center" vertical="center"/>
    </xf>
    <xf numFmtId="0" fontId="7" fillId="0" borderId="37" xfId="0" applyNumberFormat="1" applyFont="1" applyBorder="1" applyAlignment="1">
      <alignment horizontal="center" vertical="center"/>
    </xf>
    <xf numFmtId="0" fontId="7" fillId="0" borderId="38" xfId="0" applyNumberFormat="1" applyFont="1" applyBorder="1" applyAlignment="1">
      <alignment horizontal="center" vertical="center"/>
    </xf>
    <xf numFmtId="0" fontId="7" fillId="0" borderId="39" xfId="0" applyNumberFormat="1" applyFont="1" applyBorder="1" applyAlignment="1">
      <alignment horizontal="center" vertical="center"/>
    </xf>
    <xf numFmtId="0" fontId="7" fillId="0" borderId="40" xfId="0" applyNumberFormat="1" applyFont="1" applyBorder="1" applyAlignment="1">
      <alignment horizontal="center" vertical="center"/>
    </xf>
    <xf numFmtId="0" fontId="7" fillId="0" borderId="41" xfId="0" applyNumberFormat="1" applyFont="1" applyBorder="1" applyAlignment="1">
      <alignment horizontal="center" vertical="center"/>
    </xf>
    <xf numFmtId="0" fontId="8" fillId="2" borderId="42" xfId="0" applyNumberFormat="1" applyFont="1" applyFill="1" applyBorder="1" applyAlignment="1">
      <alignment horizontal="center" vertical="center"/>
    </xf>
    <xf numFmtId="0" fontId="8" fillId="2" borderId="43" xfId="0" applyNumberFormat="1" applyFont="1" applyFill="1" applyBorder="1" applyAlignment="1">
      <alignment horizontal="center" vertical="center"/>
    </xf>
    <xf numFmtId="0" fontId="8" fillId="0" borderId="44" xfId="0" applyNumberFormat="1" applyFont="1" applyFill="1" applyBorder="1" applyAlignment="1">
      <alignment horizontal="left" vertical="center" wrapText="1" indent="1"/>
    </xf>
    <xf numFmtId="0" fontId="8" fillId="0" borderId="45" xfId="0" applyNumberFormat="1" applyFont="1" applyFill="1" applyBorder="1" applyAlignment="1">
      <alignment horizontal="left" vertical="center" wrapText="1" indent="1"/>
    </xf>
    <xf numFmtId="9" fontId="7" fillId="0" borderId="46" xfId="0" applyNumberFormat="1" applyFont="1" applyBorder="1" applyAlignment="1">
      <alignment horizontal="center" vertical="center"/>
    </xf>
    <xf numFmtId="0" fontId="7" fillId="0" borderId="47" xfId="0" applyNumberFormat="1" applyFont="1" applyBorder="1" applyAlignment="1">
      <alignment horizontal="center" vertical="center"/>
    </xf>
    <xf numFmtId="9" fontId="7" fillId="0" borderId="48" xfId="0" applyNumberFormat="1" applyFont="1" applyBorder="1" applyAlignment="1">
      <alignment horizontal="center" vertical="center"/>
    </xf>
    <xf numFmtId="0" fontId="7" fillId="0" borderId="49" xfId="0" applyNumberFormat="1" applyFont="1" applyBorder="1" applyAlignment="1">
      <alignment horizontal="center" vertical="center"/>
    </xf>
    <xf numFmtId="9" fontId="7" fillId="0" borderId="50" xfId="0" applyNumberFormat="1" applyFont="1" applyBorder="1" applyAlignment="1">
      <alignment horizontal="center" vertical="center"/>
    </xf>
    <xf numFmtId="0" fontId="8" fillId="2" borderId="44" xfId="0" applyNumberFormat="1" applyFont="1" applyFill="1" applyBorder="1" applyAlignment="1">
      <alignment horizontal="center" vertical="center"/>
    </xf>
    <xf numFmtId="0" fontId="7" fillId="0" borderId="45" xfId="0" applyNumberFormat="1" applyFont="1" applyBorder="1" applyAlignment="1">
      <alignment horizontal="center" vertical="center"/>
    </xf>
    <xf numFmtId="0" fontId="7" fillId="0" borderId="51" xfId="0" applyNumberFormat="1" applyFont="1" applyBorder="1" applyAlignment="1">
      <alignment horizontal="center" vertical="center"/>
    </xf>
    <xf numFmtId="9" fontId="7" fillId="0" borderId="52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left" vertical="center"/>
    </xf>
    <xf numFmtId="164" fontId="5" fillId="0" borderId="0" xfId="0" applyNumberFormat="1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</cellStyles>
  <dxfs count="18"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color rgb="FF000000"/>
      </font>
      <fill>
        <patternFill patternType="solid">
          <fgColor rgb="FFDCE6F2"/>
          <bgColor rgb="FFDCE6F2"/>
        </patternFill>
      </fill>
      <border>
        <vertical style="thin">
          <color rgb="FFFFFFFF"/>
        </vertical>
        <horizontal style="thin">
          <color rgb="FFFFFFFF"/>
        </horizontal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ill>
        <patternFill patternType="solid">
          <fgColor rgb="FFB8CCE5"/>
          <bgColor rgb="FFB8CCE5"/>
        </patternFill>
      </fill>
    </dxf>
    <dxf>
      <fill>
        <patternFill patternType="solid">
          <fgColor rgb="FFB8CCE5"/>
          <bgColor rgb="FFB8CCE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M216"/>
  <sheetViews>
    <sheetView tabSelected="1" zoomScale="85" zoomScaleNormal="85" zoomScaleSheetLayoutView="75" workbookViewId="0" topLeftCell="A1">
      <selection activeCell="B2" sqref="B2"/>
    </sheetView>
  </sheetViews>
  <sheetFormatPr defaultColWidth="9.00390625" defaultRowHeight="16.5"/>
  <cols>
    <col min="1" max="1" width="12.75390625" style="11" customWidth="1"/>
    <col min="2" max="2" width="11.625" style="11" customWidth="1"/>
    <col min="3" max="10" width="17.625" style="10" customWidth="1"/>
    <col min="11" max="11" width="7.25390625" style="10" customWidth="1"/>
    <col min="12" max="12" width="7.625" style="10" customWidth="1"/>
    <col min="13" max="13" width="9.75390625" style="10" customWidth="1"/>
    <col min="14" max="72" width="4.625" style="10" customWidth="1"/>
    <col min="73" max="138" width="4.625" style="11" customWidth="1"/>
    <col min="139" max="215" width="4.625" style="10" customWidth="1"/>
    <col min="216" max="16384" width="9.00390625" style="11" customWidth="1"/>
  </cols>
  <sheetData>
    <row r="1" spans="1:13" ht="29.15">
      <c r="A1" s="70" t="s">
        <v>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ht="15" customHeight="1"/>
    <row r="3" ht="24.95" customHeight="1">
      <c r="A3" s="1" t="s">
        <v>21</v>
      </c>
    </row>
    <row r="4" spans="1:13" ht="20.1" customHeight="1">
      <c r="A4" s="71" t="s">
        <v>79</v>
      </c>
      <c r="B4" s="72"/>
      <c r="C4" s="72"/>
      <c r="D4" s="72"/>
      <c r="E4" s="16" t="s">
        <v>65</v>
      </c>
      <c r="F4" s="16" t="s">
        <v>30</v>
      </c>
      <c r="G4" s="16" t="s">
        <v>33</v>
      </c>
      <c r="H4" s="16" t="s">
        <v>29</v>
      </c>
      <c r="I4" s="16" t="s">
        <v>77</v>
      </c>
      <c r="J4" s="16" t="s">
        <v>62</v>
      </c>
      <c r="K4" s="83" t="s">
        <v>67</v>
      </c>
      <c r="L4" s="84"/>
      <c r="M4" s="18" t="s">
        <v>60</v>
      </c>
    </row>
    <row r="5" spans="1:13" ht="20.1" customHeight="1">
      <c r="A5" s="73" t="s">
        <v>87</v>
      </c>
      <c r="B5" s="74"/>
      <c r="C5" s="74"/>
      <c r="D5" s="74"/>
      <c r="E5" s="19">
        <f>학부모!B3</f>
        <v>48</v>
      </c>
      <c r="F5" s="19">
        <f>학부모!C3</f>
        <v>71</v>
      </c>
      <c r="G5" s="19">
        <f>학부모!D3</f>
        <v>10</v>
      </c>
      <c r="H5" s="19">
        <f>학부모!E3</f>
        <v>0</v>
      </c>
      <c r="I5" s="19">
        <f>학부모!F3</f>
        <v>1</v>
      </c>
      <c r="J5" s="20">
        <f>학부모!G3</f>
        <v>0.8538461538461538</v>
      </c>
      <c r="K5" s="77">
        <f>학부모!L2</f>
        <v>130</v>
      </c>
      <c r="L5" s="78"/>
      <c r="M5" s="53">
        <f>학부모!G11</f>
        <v>0.8382692307692308</v>
      </c>
    </row>
    <row r="6" spans="1:13" ht="20.1" customHeight="1">
      <c r="A6" s="75" t="s">
        <v>4</v>
      </c>
      <c r="B6" s="76"/>
      <c r="C6" s="76"/>
      <c r="D6" s="76"/>
      <c r="E6" s="19">
        <f>학부모!B4</f>
        <v>43</v>
      </c>
      <c r="F6" s="19">
        <f>학부모!C4</f>
        <v>73</v>
      </c>
      <c r="G6" s="19">
        <f>학부모!D4</f>
        <v>12</v>
      </c>
      <c r="H6" s="19">
        <f>학부모!E4</f>
        <v>1</v>
      </c>
      <c r="I6" s="19">
        <f>학부모!F4</f>
        <v>1</v>
      </c>
      <c r="J6" s="20">
        <f>학부모!G4</f>
        <v>0.8400000000000001</v>
      </c>
      <c r="K6" s="79"/>
      <c r="L6" s="80"/>
      <c r="M6" s="54"/>
    </row>
    <row r="7" spans="1:13" ht="20.1" customHeight="1">
      <c r="A7" s="75" t="s">
        <v>86</v>
      </c>
      <c r="B7" s="76"/>
      <c r="C7" s="76"/>
      <c r="D7" s="76"/>
      <c r="E7" s="19">
        <f>학부모!B5</f>
        <v>52</v>
      </c>
      <c r="F7" s="19">
        <f>학부모!C5</f>
        <v>64</v>
      </c>
      <c r="G7" s="19">
        <f>학부모!D5</f>
        <v>12</v>
      </c>
      <c r="H7" s="19">
        <f>학부모!E5</f>
        <v>1</v>
      </c>
      <c r="I7" s="19">
        <f>학부모!F5</f>
        <v>1</v>
      </c>
      <c r="J7" s="20">
        <f>학부모!G5</f>
        <v>0.8538461538461538</v>
      </c>
      <c r="K7" s="79"/>
      <c r="L7" s="80"/>
      <c r="M7" s="54"/>
    </row>
    <row r="8" spans="1:13" ht="20.1" customHeight="1">
      <c r="A8" s="75" t="s">
        <v>84</v>
      </c>
      <c r="B8" s="76"/>
      <c r="C8" s="76"/>
      <c r="D8" s="76"/>
      <c r="E8" s="19">
        <f>학부모!B6</f>
        <v>49</v>
      </c>
      <c r="F8" s="19">
        <f>학부모!C6</f>
        <v>62</v>
      </c>
      <c r="G8" s="19">
        <f>학부모!D6</f>
        <v>18</v>
      </c>
      <c r="H8" s="19">
        <f>학부모!E6</f>
        <v>0</v>
      </c>
      <c r="I8" s="19">
        <f>학부모!F6</f>
        <v>1</v>
      </c>
      <c r="J8" s="20">
        <f>학부모!G6</f>
        <v>0.8430769230769231</v>
      </c>
      <c r="K8" s="79"/>
      <c r="L8" s="80"/>
      <c r="M8" s="54"/>
    </row>
    <row r="9" spans="1:13" ht="30" customHeight="1">
      <c r="A9" s="75" t="s">
        <v>8</v>
      </c>
      <c r="B9" s="76"/>
      <c r="C9" s="76"/>
      <c r="D9" s="76"/>
      <c r="E9" s="19">
        <f>학부모!B7</f>
        <v>42</v>
      </c>
      <c r="F9" s="19">
        <f>학부모!C7</f>
        <v>68</v>
      </c>
      <c r="G9" s="19">
        <f>학부모!D7</f>
        <v>18</v>
      </c>
      <c r="H9" s="19">
        <f>학부모!E7</f>
        <v>1</v>
      </c>
      <c r="I9" s="19">
        <f>학부모!F7</f>
        <v>1</v>
      </c>
      <c r="J9" s="20">
        <f>학부모!G7</f>
        <v>0.8292307692307693</v>
      </c>
      <c r="K9" s="79"/>
      <c r="L9" s="80"/>
      <c r="M9" s="54"/>
    </row>
    <row r="10" spans="1:13" ht="20.1" customHeight="1">
      <c r="A10" s="75" t="s">
        <v>20</v>
      </c>
      <c r="B10" s="76"/>
      <c r="C10" s="76"/>
      <c r="D10" s="76"/>
      <c r="E10" s="19">
        <f>학부모!B8</f>
        <v>39</v>
      </c>
      <c r="F10" s="19">
        <f>학부모!C8</f>
        <v>64</v>
      </c>
      <c r="G10" s="19">
        <f>학부모!D8</f>
        <v>22</v>
      </c>
      <c r="H10" s="19">
        <f>학부모!E8</f>
        <v>5</v>
      </c>
      <c r="I10" s="19">
        <f>학부모!F8</f>
        <v>0</v>
      </c>
      <c r="J10" s="20">
        <f>학부모!G8</f>
        <v>0.8107692307692307</v>
      </c>
      <c r="K10" s="79"/>
      <c r="L10" s="80"/>
      <c r="M10" s="54"/>
    </row>
    <row r="11" spans="1:13" ht="20.1" customHeight="1">
      <c r="A11" s="75" t="s">
        <v>42</v>
      </c>
      <c r="B11" s="76"/>
      <c r="C11" s="76"/>
      <c r="D11" s="76"/>
      <c r="E11" s="19">
        <f>학부모!B9</f>
        <v>54</v>
      </c>
      <c r="F11" s="19">
        <f>학부모!C9</f>
        <v>59</v>
      </c>
      <c r="G11" s="19">
        <f>학부모!D9</f>
        <v>16</v>
      </c>
      <c r="H11" s="19">
        <f>학부모!E9</f>
        <v>0</v>
      </c>
      <c r="I11" s="19">
        <f>학부모!F9</f>
        <v>1</v>
      </c>
      <c r="J11" s="20">
        <f>학부모!G9</f>
        <v>0.8538461538461538</v>
      </c>
      <c r="K11" s="79"/>
      <c r="L11" s="80"/>
      <c r="M11" s="54"/>
    </row>
    <row r="12" spans="1:13" ht="20.1" customHeight="1">
      <c r="A12" s="85" t="s">
        <v>22</v>
      </c>
      <c r="B12" s="86"/>
      <c r="C12" s="86"/>
      <c r="D12" s="86"/>
      <c r="E12" s="44">
        <f>학부모!B10</f>
        <v>49</v>
      </c>
      <c r="F12" s="44">
        <f>학부모!C10</f>
        <v>48</v>
      </c>
      <c r="G12" s="44">
        <f>학부모!D10</f>
        <v>32</v>
      </c>
      <c r="H12" s="44">
        <f>학부모!E10</f>
        <v>0</v>
      </c>
      <c r="I12" s="44">
        <f>학부모!F10</f>
        <v>1</v>
      </c>
      <c r="J12" s="36">
        <f>학부모!G10</f>
        <v>0.8215384615384614</v>
      </c>
      <c r="K12" s="81"/>
      <c r="L12" s="82"/>
      <c r="M12" s="87"/>
    </row>
    <row r="13" ht="15" customHeight="1"/>
    <row r="14" ht="24.95" customHeight="1">
      <c r="A14" s="1" t="s">
        <v>82</v>
      </c>
    </row>
    <row r="15" ht="24.95" customHeight="1">
      <c r="A15" s="51" t="s">
        <v>48</v>
      </c>
    </row>
    <row r="16" spans="1:13" ht="57.75" customHeight="1">
      <c r="A16" s="15" t="s">
        <v>27</v>
      </c>
      <c r="B16" s="16" t="s">
        <v>37</v>
      </c>
      <c r="C16" s="17" t="s">
        <v>89</v>
      </c>
      <c r="D16" s="17" t="s">
        <v>7</v>
      </c>
      <c r="E16" s="17" t="s">
        <v>23</v>
      </c>
      <c r="F16" s="17" t="s">
        <v>39</v>
      </c>
      <c r="G16" s="17" t="s">
        <v>5</v>
      </c>
      <c r="H16" s="17" t="s">
        <v>40</v>
      </c>
      <c r="I16" s="17" t="s">
        <v>6</v>
      </c>
      <c r="J16" s="17" t="s">
        <v>2</v>
      </c>
      <c r="K16" s="52" t="s">
        <v>19</v>
      </c>
      <c r="L16" s="37" t="s">
        <v>73</v>
      </c>
      <c r="M16" s="18" t="s">
        <v>60</v>
      </c>
    </row>
    <row r="17" spans="1:13" ht="16.5">
      <c r="A17" s="59" t="s">
        <v>57</v>
      </c>
      <c r="B17" s="13" t="s">
        <v>65</v>
      </c>
      <c r="C17" s="13">
        <f>급수한자!B5</f>
        <v>19</v>
      </c>
      <c r="D17" s="13">
        <f>급수한자!B6</f>
        <v>18</v>
      </c>
      <c r="E17" s="38">
        <f>급수한자!B7</f>
        <v>20</v>
      </c>
      <c r="F17" s="38">
        <f>급수한자!B8</f>
        <v>20</v>
      </c>
      <c r="G17" s="38">
        <f>급수한자!B9</f>
        <v>21</v>
      </c>
      <c r="H17" s="38">
        <f>급수한자!B10</f>
        <v>21</v>
      </c>
      <c r="I17" s="38">
        <f>급수한자!B11</f>
        <v>21</v>
      </c>
      <c r="J17" s="38">
        <f>급수한자!B12</f>
        <v>19</v>
      </c>
      <c r="K17" s="56">
        <v>50</v>
      </c>
      <c r="L17" s="56">
        <f>급수한자!I4</f>
        <v>23</v>
      </c>
      <c r="M17" s="53">
        <f>급수한자!G13</f>
        <v>0.9728260869565217</v>
      </c>
    </row>
    <row r="18" spans="1:13" ht="16.5">
      <c r="A18" s="60"/>
      <c r="B18" s="12" t="s">
        <v>30</v>
      </c>
      <c r="C18" s="12">
        <f>급수한자!C5</f>
        <v>4</v>
      </c>
      <c r="D18" s="12">
        <f>급수한자!C6</f>
        <v>5</v>
      </c>
      <c r="E18" s="39">
        <f>급수한자!C7</f>
        <v>3</v>
      </c>
      <c r="F18" s="38">
        <f>급수한자!C8</f>
        <v>3</v>
      </c>
      <c r="G18" s="38">
        <f>급수한자!C9</f>
        <v>2</v>
      </c>
      <c r="H18" s="38">
        <f>급수한자!C10</f>
        <v>2</v>
      </c>
      <c r="I18" s="38">
        <f>급수한자!C11</f>
        <v>2</v>
      </c>
      <c r="J18" s="38">
        <f>급수한자!C12</f>
        <v>4</v>
      </c>
      <c r="K18" s="57"/>
      <c r="L18" s="57"/>
      <c r="M18" s="54"/>
    </row>
    <row r="19" spans="1:13" ht="16.5">
      <c r="A19" s="60"/>
      <c r="B19" s="12" t="s">
        <v>33</v>
      </c>
      <c r="C19" s="12">
        <f>급수한자!D5</f>
        <v>0</v>
      </c>
      <c r="D19" s="12">
        <f>급수한자!D6</f>
        <v>0</v>
      </c>
      <c r="E19" s="39">
        <f>급수한자!D7</f>
        <v>0</v>
      </c>
      <c r="F19" s="39">
        <f>급수한자!D8</f>
        <v>0</v>
      </c>
      <c r="G19" s="39">
        <f>급수한자!D9</f>
        <v>0</v>
      </c>
      <c r="H19" s="39">
        <f>급수한자!D10</f>
        <v>0</v>
      </c>
      <c r="I19" s="39">
        <f>급수한자!D11</f>
        <v>0</v>
      </c>
      <c r="J19" s="39">
        <f>급수한자!D12</f>
        <v>0</v>
      </c>
      <c r="K19" s="57"/>
      <c r="L19" s="57"/>
      <c r="M19" s="54"/>
    </row>
    <row r="20" spans="1:13" ht="16.5">
      <c r="A20" s="60"/>
      <c r="B20" s="12" t="s">
        <v>29</v>
      </c>
      <c r="C20" s="12">
        <f>급수한자!E5</f>
        <v>0</v>
      </c>
      <c r="D20" s="12">
        <f>급수한자!E6</f>
        <v>0</v>
      </c>
      <c r="E20" s="39">
        <f>급수한자!E7</f>
        <v>0</v>
      </c>
      <c r="F20" s="39">
        <f>급수한자!E8</f>
        <v>0</v>
      </c>
      <c r="G20" s="39">
        <f>급수한자!E9</f>
        <v>0</v>
      </c>
      <c r="H20" s="39">
        <f>급수한자!E10</f>
        <v>0</v>
      </c>
      <c r="I20" s="39">
        <f>급수한자!E11</f>
        <v>0</v>
      </c>
      <c r="J20" s="39">
        <f>급수한자!E12</f>
        <v>0</v>
      </c>
      <c r="K20" s="57"/>
      <c r="L20" s="57"/>
      <c r="M20" s="54"/>
    </row>
    <row r="21" spans="1:13" ht="16.5">
      <c r="A21" s="60"/>
      <c r="B21" s="14" t="s">
        <v>77</v>
      </c>
      <c r="C21" s="14">
        <f>급수한자!F5</f>
        <v>0</v>
      </c>
      <c r="D21" s="14">
        <f>급수한자!F6</f>
        <v>0</v>
      </c>
      <c r="E21" s="41">
        <f>급수한자!F7</f>
        <v>0</v>
      </c>
      <c r="F21" s="41">
        <f>급수한자!F8</f>
        <v>0</v>
      </c>
      <c r="G21" s="41">
        <f>급수한자!F9</f>
        <v>0</v>
      </c>
      <c r="H21" s="41">
        <f>급수한자!F10</f>
        <v>0</v>
      </c>
      <c r="I21" s="41">
        <f>급수한자!F11</f>
        <v>0</v>
      </c>
      <c r="J21" s="41">
        <f>급수한자!F12</f>
        <v>0</v>
      </c>
      <c r="K21" s="57"/>
      <c r="L21" s="57"/>
      <c r="M21" s="54"/>
    </row>
    <row r="22" spans="1:13" ht="16.5">
      <c r="A22" s="61"/>
      <c r="B22" s="34" t="s">
        <v>80</v>
      </c>
      <c r="C22" s="35">
        <f>급수한자!G5</f>
        <v>0.9652173913043478</v>
      </c>
      <c r="D22" s="35">
        <f>급수한자!G6</f>
        <v>0.9565217391304348</v>
      </c>
      <c r="E22" s="35">
        <f>급수한자!G7</f>
        <v>0.9739130434782609</v>
      </c>
      <c r="F22" s="35">
        <f>급수한자!G8</f>
        <v>0.9739130434782609</v>
      </c>
      <c r="G22" s="35">
        <f>급수한자!G9</f>
        <v>0.9826086956521738</v>
      </c>
      <c r="H22" s="35">
        <f>급수한자!G10</f>
        <v>0.9826086956521738</v>
      </c>
      <c r="I22" s="35">
        <f>급수한자!G11</f>
        <v>0.9826086956521738</v>
      </c>
      <c r="J22" s="35">
        <f>급수한자!G12</f>
        <v>0.9652173913043478</v>
      </c>
      <c r="K22" s="58"/>
      <c r="L22" s="58"/>
      <c r="M22" s="55"/>
    </row>
    <row r="23" spans="1:13" ht="13.55">
      <c r="A23" s="62" t="s">
        <v>59</v>
      </c>
      <c r="B23" s="40" t="s">
        <v>65</v>
      </c>
      <c r="C23" s="40">
        <f>컴퓨터!B5</f>
        <v>57</v>
      </c>
      <c r="D23" s="40">
        <f>컴퓨터!B6</f>
        <v>56</v>
      </c>
      <c r="E23" s="40">
        <f>컴퓨터!B7</f>
        <v>57</v>
      </c>
      <c r="F23" s="40">
        <f>컴퓨터!B8</f>
        <v>54</v>
      </c>
      <c r="G23" s="40">
        <f>컴퓨터!B9</f>
        <v>57</v>
      </c>
      <c r="H23" s="40">
        <f>컴퓨터!B10</f>
        <v>55</v>
      </c>
      <c r="I23" s="40">
        <f>컴퓨터!B11</f>
        <v>58</v>
      </c>
      <c r="J23" s="40">
        <f>컴퓨터!B12</f>
        <v>55</v>
      </c>
      <c r="K23" s="64">
        <v>91</v>
      </c>
      <c r="L23" s="64">
        <f>컴퓨터!I4</f>
        <v>60</v>
      </c>
      <c r="M23" s="66">
        <f>컴퓨터!G13</f>
        <v>0.9850000000000001</v>
      </c>
    </row>
    <row r="24" spans="1:13" ht="16.5">
      <c r="A24" s="60"/>
      <c r="B24" s="39" t="s">
        <v>30</v>
      </c>
      <c r="C24" s="39">
        <f>컴퓨터!C5</f>
        <v>3</v>
      </c>
      <c r="D24" s="39">
        <f>컴퓨터!C6</f>
        <v>4</v>
      </c>
      <c r="E24" s="39">
        <f>컴퓨터!C7</f>
        <v>2</v>
      </c>
      <c r="F24" s="38">
        <f>컴퓨터!C8</f>
        <v>6</v>
      </c>
      <c r="G24" s="38">
        <f>컴퓨터!C9</f>
        <v>2</v>
      </c>
      <c r="H24" s="38">
        <f>컴퓨터!C10</f>
        <v>4</v>
      </c>
      <c r="I24" s="38">
        <f>컴퓨터!C11</f>
        <v>1</v>
      </c>
      <c r="J24" s="38">
        <f>컴퓨터!C12</f>
        <v>4</v>
      </c>
      <c r="K24" s="57"/>
      <c r="L24" s="57"/>
      <c r="M24" s="54"/>
    </row>
    <row r="25" spans="1:13" ht="16.5">
      <c r="A25" s="60"/>
      <c r="B25" s="39" t="s">
        <v>33</v>
      </c>
      <c r="C25" s="39">
        <f>컴퓨터!D5</f>
        <v>0</v>
      </c>
      <c r="D25" s="39">
        <f>컴퓨터!D6</f>
        <v>0</v>
      </c>
      <c r="E25" s="39">
        <f>컴퓨터!D7</f>
        <v>1</v>
      </c>
      <c r="F25" s="39">
        <f>컴퓨터!D8</f>
        <v>0</v>
      </c>
      <c r="G25" s="39">
        <f>컴퓨터!D9</f>
        <v>1</v>
      </c>
      <c r="H25" s="39">
        <f>컴퓨터!D10</f>
        <v>1</v>
      </c>
      <c r="I25" s="39">
        <f>컴퓨터!D11</f>
        <v>1</v>
      </c>
      <c r="J25" s="39">
        <f>컴퓨터!D12</f>
        <v>1</v>
      </c>
      <c r="K25" s="57"/>
      <c r="L25" s="57"/>
      <c r="M25" s="54"/>
    </row>
    <row r="26" spans="1:13" ht="16.5">
      <c r="A26" s="60"/>
      <c r="B26" s="39" t="s">
        <v>29</v>
      </c>
      <c r="C26" s="39">
        <f>컴퓨터!E5</f>
        <v>0</v>
      </c>
      <c r="D26" s="39">
        <f>컴퓨터!E6</f>
        <v>0</v>
      </c>
      <c r="E26" s="39">
        <f>컴퓨터!E7</f>
        <v>0</v>
      </c>
      <c r="F26" s="39">
        <f>컴퓨터!E8</f>
        <v>0</v>
      </c>
      <c r="G26" s="39">
        <f>컴퓨터!E9</f>
        <v>0</v>
      </c>
      <c r="H26" s="39">
        <f>컴퓨터!E10</f>
        <v>0</v>
      </c>
      <c r="I26" s="39">
        <f>컴퓨터!E11</f>
        <v>0</v>
      </c>
      <c r="J26" s="39">
        <f>컴퓨터!E12</f>
        <v>0</v>
      </c>
      <c r="K26" s="57"/>
      <c r="L26" s="57"/>
      <c r="M26" s="54"/>
    </row>
    <row r="27" spans="1:13" ht="16.5">
      <c r="A27" s="60"/>
      <c r="B27" s="33" t="s">
        <v>77</v>
      </c>
      <c r="C27" s="41">
        <f>컴퓨터!F5</f>
        <v>0</v>
      </c>
      <c r="D27" s="41">
        <f>컴퓨터!F6</f>
        <v>0</v>
      </c>
      <c r="E27" s="41">
        <f>컴퓨터!F7</f>
        <v>0</v>
      </c>
      <c r="F27" s="41">
        <f>컴퓨터!F8</f>
        <v>0</v>
      </c>
      <c r="G27" s="41">
        <f>컴퓨터!F9</f>
        <v>0</v>
      </c>
      <c r="H27" s="41">
        <f>컴퓨터!F10</f>
        <v>0</v>
      </c>
      <c r="I27" s="41">
        <f>컴퓨터!F11</f>
        <v>0</v>
      </c>
      <c r="J27" s="41">
        <f>컴퓨터!F12</f>
        <v>0</v>
      </c>
      <c r="K27" s="57"/>
      <c r="L27" s="57"/>
      <c r="M27" s="54"/>
    </row>
    <row r="28" spans="1:13" ht="13.55">
      <c r="A28" s="63"/>
      <c r="B28" s="30" t="s">
        <v>80</v>
      </c>
      <c r="C28" s="32">
        <f>컴퓨터!G5</f>
        <v>0.99</v>
      </c>
      <c r="D28" s="32">
        <f>컴퓨터!G6</f>
        <v>0.9866666666666667</v>
      </c>
      <c r="E28" s="32">
        <f>컴퓨터!G7</f>
        <v>0.9866666666666667</v>
      </c>
      <c r="F28" s="32">
        <f>컴퓨터!G8</f>
        <v>0.9800000000000001</v>
      </c>
      <c r="G28" s="32">
        <f>컴퓨터!G9</f>
        <v>0.9866666666666667</v>
      </c>
      <c r="H28" s="32">
        <f>컴퓨터!G10</f>
        <v>0.9800000000000001</v>
      </c>
      <c r="I28" s="32">
        <f>컴퓨터!G11</f>
        <v>0.99</v>
      </c>
      <c r="J28" s="32">
        <f>컴퓨터!G12</f>
        <v>0.9800000000000001</v>
      </c>
      <c r="K28" s="65"/>
      <c r="L28" s="65"/>
      <c r="M28" s="67"/>
    </row>
    <row r="29" spans="1:13" ht="13.55">
      <c r="A29" s="62" t="s">
        <v>69</v>
      </c>
      <c r="B29" s="40" t="s">
        <v>65</v>
      </c>
      <c r="C29" s="40">
        <f>로봇과학!B5</f>
        <v>2</v>
      </c>
      <c r="D29" s="40">
        <f>로봇과학!B6</f>
        <v>2</v>
      </c>
      <c r="E29" s="40">
        <f>로봇과학!B7</f>
        <v>3</v>
      </c>
      <c r="F29" s="40">
        <f>로봇과학!B8</f>
        <v>1</v>
      </c>
      <c r="G29" s="40">
        <f>로봇과학!B9</f>
        <v>2</v>
      </c>
      <c r="H29" s="40">
        <f>로봇과학!B10</f>
        <v>2</v>
      </c>
      <c r="I29" s="40">
        <f>로봇과학!B11</f>
        <v>1</v>
      </c>
      <c r="J29" s="40">
        <f>로봇과학!B12</f>
        <v>1</v>
      </c>
      <c r="K29" s="64">
        <v>14</v>
      </c>
      <c r="L29" s="64">
        <f>로봇과학!I4</f>
        <v>3</v>
      </c>
      <c r="M29" s="66">
        <f>로봇과학!G13</f>
        <v>0.9166666666666667</v>
      </c>
    </row>
    <row r="30" spans="1:13" ht="16.5">
      <c r="A30" s="60"/>
      <c r="B30" s="39" t="s">
        <v>30</v>
      </c>
      <c r="C30" s="39">
        <f>로봇과학!C5</f>
        <v>1</v>
      </c>
      <c r="D30" s="39">
        <f>로봇과학!C6</f>
        <v>1</v>
      </c>
      <c r="E30" s="39">
        <f>로봇과학!C7</f>
        <v>0</v>
      </c>
      <c r="F30" s="38">
        <f>로봇과학!C8</f>
        <v>2</v>
      </c>
      <c r="G30" s="38">
        <f>로봇과학!C9</f>
        <v>1</v>
      </c>
      <c r="H30" s="38">
        <f>로봇과학!C10</f>
        <v>1</v>
      </c>
      <c r="I30" s="38">
        <f>로봇과학!C11</f>
        <v>2</v>
      </c>
      <c r="J30" s="38">
        <f>로봇과학!C12</f>
        <v>2</v>
      </c>
      <c r="K30" s="57"/>
      <c r="L30" s="57"/>
      <c r="M30" s="54"/>
    </row>
    <row r="31" spans="1:13" ht="16.5">
      <c r="A31" s="60"/>
      <c r="B31" s="39" t="s">
        <v>33</v>
      </c>
      <c r="C31" s="39">
        <f>로봇과학!D5</f>
        <v>0</v>
      </c>
      <c r="D31" s="39">
        <f>로봇과학!D6</f>
        <v>0</v>
      </c>
      <c r="E31" s="39">
        <f>로봇과학!D7</f>
        <v>0</v>
      </c>
      <c r="F31" s="39">
        <f>로봇과학!D8</f>
        <v>0</v>
      </c>
      <c r="G31" s="39">
        <f>로봇과학!D9</f>
        <v>0</v>
      </c>
      <c r="H31" s="39">
        <f>로봇과학!D10</f>
        <v>0</v>
      </c>
      <c r="I31" s="39">
        <f>로봇과학!D11</f>
        <v>0</v>
      </c>
      <c r="J31" s="39">
        <f>로봇과학!D12</f>
        <v>0</v>
      </c>
      <c r="K31" s="57"/>
      <c r="L31" s="57"/>
      <c r="M31" s="54"/>
    </row>
    <row r="32" spans="1:13" ht="16.5">
      <c r="A32" s="60"/>
      <c r="B32" s="39" t="s">
        <v>29</v>
      </c>
      <c r="C32" s="39">
        <f>로봇과학!E5</f>
        <v>0</v>
      </c>
      <c r="D32" s="39">
        <f>로봇과학!E6</f>
        <v>0</v>
      </c>
      <c r="E32" s="39">
        <f>로봇과학!E7</f>
        <v>0</v>
      </c>
      <c r="F32" s="39">
        <f>로봇과학!E8</f>
        <v>0</v>
      </c>
      <c r="G32" s="39">
        <f>로봇과학!E9</f>
        <v>0</v>
      </c>
      <c r="H32" s="39">
        <f>로봇과학!E10</f>
        <v>0</v>
      </c>
      <c r="I32" s="39">
        <f>로봇과학!E11</f>
        <v>0</v>
      </c>
      <c r="J32" s="39">
        <f>로봇과학!E12</f>
        <v>0</v>
      </c>
      <c r="K32" s="57"/>
      <c r="L32" s="57"/>
      <c r="M32" s="54"/>
    </row>
    <row r="33" spans="1:13" ht="16.5">
      <c r="A33" s="60"/>
      <c r="B33" s="41" t="s">
        <v>77</v>
      </c>
      <c r="C33" s="41">
        <f>로봇과학!F5</f>
        <v>0</v>
      </c>
      <c r="D33" s="41">
        <f>로봇과학!F6</f>
        <v>0</v>
      </c>
      <c r="E33" s="41">
        <f>로봇과학!F7</f>
        <v>0</v>
      </c>
      <c r="F33" s="41">
        <f>로봇과학!F8</f>
        <v>0</v>
      </c>
      <c r="G33" s="41">
        <f>로봇과학!F9</f>
        <v>0</v>
      </c>
      <c r="H33" s="41">
        <f>로봇과학!F10</f>
        <v>0</v>
      </c>
      <c r="I33" s="41">
        <f>로봇과학!F11</f>
        <v>0</v>
      </c>
      <c r="J33" s="41">
        <f>로봇과학!F12</f>
        <v>0</v>
      </c>
      <c r="K33" s="57"/>
      <c r="L33" s="57"/>
      <c r="M33" s="54"/>
    </row>
    <row r="34" spans="1:13" ht="13.55">
      <c r="A34" s="63"/>
      <c r="B34" s="31" t="s">
        <v>80</v>
      </c>
      <c r="C34" s="32">
        <f>로봇과학!G5</f>
        <v>0.9333333333333333</v>
      </c>
      <c r="D34" s="32">
        <f>로봇과학!G6</f>
        <v>0.9333333333333333</v>
      </c>
      <c r="E34" s="32">
        <f>로봇과학!G7</f>
        <v>1</v>
      </c>
      <c r="F34" s="32">
        <f>로봇과학!G8</f>
        <v>0.8666666666666666</v>
      </c>
      <c r="G34" s="32">
        <f>로봇과학!G9</f>
        <v>0.9333333333333333</v>
      </c>
      <c r="H34" s="32">
        <f>로봇과학!G10</f>
        <v>0.9333333333333333</v>
      </c>
      <c r="I34" s="32">
        <f>로봇과학!G11</f>
        <v>0.8666666666666666</v>
      </c>
      <c r="J34" s="32">
        <f>로봇과학!G12</f>
        <v>0.8666666666666666</v>
      </c>
      <c r="K34" s="65"/>
      <c r="L34" s="65"/>
      <c r="M34" s="67"/>
    </row>
    <row r="35" spans="1:13" ht="13.55">
      <c r="A35" s="62" t="s">
        <v>78</v>
      </c>
      <c r="B35" s="40" t="s">
        <v>65</v>
      </c>
      <c r="C35" s="40">
        <f>로봇제작!B5</f>
        <v>3</v>
      </c>
      <c r="D35" s="40">
        <f>로봇제작!B6</f>
        <v>3</v>
      </c>
      <c r="E35" s="40">
        <f>로봇제작!B7</f>
        <v>3</v>
      </c>
      <c r="F35" s="40">
        <f>로봇제작!B8</f>
        <v>3</v>
      </c>
      <c r="G35" s="40">
        <f>로봇제작!B9</f>
        <v>3</v>
      </c>
      <c r="H35" s="40">
        <f>로봇제작!B10</f>
        <v>3</v>
      </c>
      <c r="I35" s="40">
        <f>로봇제작!B11</f>
        <v>3</v>
      </c>
      <c r="J35" s="40">
        <f>로봇제작!B12</f>
        <v>3</v>
      </c>
      <c r="K35" s="64">
        <v>17</v>
      </c>
      <c r="L35" s="64">
        <f>로봇제작!I4</f>
        <v>3</v>
      </c>
      <c r="M35" s="66">
        <f>로봇제작!G13</f>
        <v>1</v>
      </c>
    </row>
    <row r="36" spans="1:13" ht="16.5">
      <c r="A36" s="60"/>
      <c r="B36" s="39" t="s">
        <v>30</v>
      </c>
      <c r="C36" s="39">
        <f>로봇제작!C5</f>
        <v>0</v>
      </c>
      <c r="D36" s="39">
        <f>로봇제작!C6</f>
        <v>0</v>
      </c>
      <c r="E36" s="39">
        <f>로봇제작!C7</f>
        <v>0</v>
      </c>
      <c r="F36" s="38">
        <f>로봇제작!C8</f>
        <v>0</v>
      </c>
      <c r="G36" s="38">
        <f>로봇제작!C9</f>
        <v>0</v>
      </c>
      <c r="H36" s="38">
        <f>로봇제작!C10</f>
        <v>0</v>
      </c>
      <c r="I36" s="38">
        <f>로봇제작!C11</f>
        <v>0</v>
      </c>
      <c r="J36" s="38">
        <f>로봇제작!C12</f>
        <v>0</v>
      </c>
      <c r="K36" s="57"/>
      <c r="L36" s="57"/>
      <c r="M36" s="54"/>
    </row>
    <row r="37" spans="1:13" ht="16.5">
      <c r="A37" s="60"/>
      <c r="B37" s="39" t="s">
        <v>33</v>
      </c>
      <c r="C37" s="39">
        <f>로봇제작!D5</f>
        <v>0</v>
      </c>
      <c r="D37" s="39">
        <f>로봇제작!D6</f>
        <v>0</v>
      </c>
      <c r="E37" s="39">
        <f>로봇제작!D7</f>
        <v>0</v>
      </c>
      <c r="F37" s="39">
        <f>로봇제작!D8</f>
        <v>0</v>
      </c>
      <c r="G37" s="39">
        <f>로봇제작!D9</f>
        <v>0</v>
      </c>
      <c r="H37" s="39">
        <f>로봇제작!D10</f>
        <v>0</v>
      </c>
      <c r="I37" s="39">
        <f>로봇제작!D11</f>
        <v>0</v>
      </c>
      <c r="J37" s="39">
        <f>로봇제작!D12</f>
        <v>0</v>
      </c>
      <c r="K37" s="57"/>
      <c r="L37" s="57"/>
      <c r="M37" s="54"/>
    </row>
    <row r="38" spans="1:13" ht="16.5">
      <c r="A38" s="60"/>
      <c r="B38" s="39" t="s">
        <v>29</v>
      </c>
      <c r="C38" s="39">
        <f>로봇제작!E5</f>
        <v>0</v>
      </c>
      <c r="D38" s="39">
        <f>로봇제작!E6</f>
        <v>0</v>
      </c>
      <c r="E38" s="39">
        <f>로봇제작!E7</f>
        <v>0</v>
      </c>
      <c r="F38" s="39">
        <f>로봇제작!E8</f>
        <v>0</v>
      </c>
      <c r="G38" s="39">
        <f>로봇제작!E9</f>
        <v>0</v>
      </c>
      <c r="H38" s="39">
        <f>로봇제작!E10</f>
        <v>0</v>
      </c>
      <c r="I38" s="39">
        <f>로봇제작!E11</f>
        <v>0</v>
      </c>
      <c r="J38" s="39">
        <f>로봇제작!E12</f>
        <v>0</v>
      </c>
      <c r="K38" s="57"/>
      <c r="L38" s="57"/>
      <c r="M38" s="54"/>
    </row>
    <row r="39" spans="1:13" ht="16.5">
      <c r="A39" s="60"/>
      <c r="B39" s="33" t="s">
        <v>77</v>
      </c>
      <c r="C39" s="41">
        <f>로봇제작!F5</f>
        <v>0</v>
      </c>
      <c r="D39" s="41">
        <f>로봇제작!F6</f>
        <v>0</v>
      </c>
      <c r="E39" s="41">
        <f>로봇제작!F7</f>
        <v>0</v>
      </c>
      <c r="F39" s="41">
        <f>로봇제작!F8</f>
        <v>0</v>
      </c>
      <c r="G39" s="41">
        <f>로봇제작!F9</f>
        <v>0</v>
      </c>
      <c r="H39" s="41">
        <f>로봇제작!F10</f>
        <v>0</v>
      </c>
      <c r="I39" s="41">
        <f>로봇제작!F11</f>
        <v>0</v>
      </c>
      <c r="J39" s="41">
        <f>로봇제작!F12</f>
        <v>0</v>
      </c>
      <c r="K39" s="57"/>
      <c r="L39" s="57"/>
      <c r="M39" s="54"/>
    </row>
    <row r="40" spans="1:13" ht="13.55">
      <c r="A40" s="63"/>
      <c r="B40" s="30" t="s">
        <v>80</v>
      </c>
      <c r="C40" s="32">
        <f>로봇제작!G5</f>
        <v>1</v>
      </c>
      <c r="D40" s="32">
        <f>로봇제작!G6</f>
        <v>1</v>
      </c>
      <c r="E40" s="32">
        <f>로봇제작!G7</f>
        <v>1</v>
      </c>
      <c r="F40" s="32">
        <f>로봇제작!G8</f>
        <v>1</v>
      </c>
      <c r="G40" s="32">
        <f>로봇제작!G9</f>
        <v>1</v>
      </c>
      <c r="H40" s="32">
        <f>로봇제작!G10</f>
        <v>1</v>
      </c>
      <c r="I40" s="32">
        <f>로봇제작!G11</f>
        <v>1</v>
      </c>
      <c r="J40" s="32">
        <f>로봇제작!G12</f>
        <v>1</v>
      </c>
      <c r="K40" s="65"/>
      <c r="L40" s="65"/>
      <c r="M40" s="67"/>
    </row>
    <row r="41" spans="1:13" ht="13.55">
      <c r="A41" s="62" t="s">
        <v>13</v>
      </c>
      <c r="B41" s="40" t="s">
        <v>65</v>
      </c>
      <c r="C41" s="40">
        <f>영어!B5</f>
        <v>4</v>
      </c>
      <c r="D41" s="40">
        <f>영어!B6</f>
        <v>4</v>
      </c>
      <c r="E41" s="40">
        <f>영어!B7</f>
        <v>4</v>
      </c>
      <c r="F41" s="40">
        <f>영어!B8</f>
        <v>4</v>
      </c>
      <c r="G41" s="40">
        <f>영어!B9</f>
        <v>4</v>
      </c>
      <c r="H41" s="40">
        <f>영어!B10</f>
        <v>4</v>
      </c>
      <c r="I41" s="40">
        <f>영어!B11</f>
        <v>4</v>
      </c>
      <c r="J41" s="40">
        <f>영어!B12</f>
        <v>4</v>
      </c>
      <c r="K41" s="64">
        <v>27</v>
      </c>
      <c r="L41" s="64">
        <f>영어!I4</f>
        <v>5</v>
      </c>
      <c r="M41" s="66">
        <f>영어!G13</f>
        <v>0.96</v>
      </c>
    </row>
    <row r="42" spans="1:13" ht="16.5">
      <c r="A42" s="60"/>
      <c r="B42" s="39" t="s">
        <v>30</v>
      </c>
      <c r="C42" s="39">
        <f>영어!C5</f>
        <v>1</v>
      </c>
      <c r="D42" s="39">
        <f>영어!C6</f>
        <v>1</v>
      </c>
      <c r="E42" s="39">
        <f>영어!C7</f>
        <v>1</v>
      </c>
      <c r="F42" s="38">
        <f>영어!C8</f>
        <v>1</v>
      </c>
      <c r="G42" s="38">
        <f>영어!C9</f>
        <v>1</v>
      </c>
      <c r="H42" s="38">
        <f>영어!C10</f>
        <v>1</v>
      </c>
      <c r="I42" s="38">
        <f>영어!C11</f>
        <v>1</v>
      </c>
      <c r="J42" s="38">
        <f>영어!C12</f>
        <v>1</v>
      </c>
      <c r="K42" s="57"/>
      <c r="L42" s="57"/>
      <c r="M42" s="54"/>
    </row>
    <row r="43" spans="1:13" ht="16.5">
      <c r="A43" s="60"/>
      <c r="B43" s="39" t="s">
        <v>33</v>
      </c>
      <c r="C43" s="39">
        <f>영어!D5</f>
        <v>0</v>
      </c>
      <c r="D43" s="39">
        <f>영어!D6</f>
        <v>0</v>
      </c>
      <c r="E43" s="39">
        <f>영어!D7</f>
        <v>0</v>
      </c>
      <c r="F43" s="39">
        <f>영어!D8</f>
        <v>0</v>
      </c>
      <c r="G43" s="39">
        <f>영어!D9</f>
        <v>0</v>
      </c>
      <c r="H43" s="39">
        <f>영어!D10</f>
        <v>0</v>
      </c>
      <c r="I43" s="39">
        <f>영어!D11</f>
        <v>0</v>
      </c>
      <c r="J43" s="39">
        <f>영어!D12</f>
        <v>0</v>
      </c>
      <c r="K43" s="57"/>
      <c r="L43" s="57"/>
      <c r="M43" s="54"/>
    </row>
    <row r="44" spans="1:13" ht="16.5">
      <c r="A44" s="60"/>
      <c r="B44" s="39" t="s">
        <v>29</v>
      </c>
      <c r="C44" s="39">
        <f>영어!E5</f>
        <v>0</v>
      </c>
      <c r="D44" s="39">
        <f>영어!E6</f>
        <v>0</v>
      </c>
      <c r="E44" s="39">
        <f>영어!E7</f>
        <v>0</v>
      </c>
      <c r="F44" s="39">
        <f>영어!E8</f>
        <v>0</v>
      </c>
      <c r="G44" s="39">
        <f>영어!E9</f>
        <v>0</v>
      </c>
      <c r="H44" s="39">
        <f>영어!E10</f>
        <v>0</v>
      </c>
      <c r="I44" s="39">
        <f>영어!E11</f>
        <v>0</v>
      </c>
      <c r="J44" s="39">
        <f>영어!E12</f>
        <v>0</v>
      </c>
      <c r="K44" s="57"/>
      <c r="L44" s="57"/>
      <c r="M44" s="54"/>
    </row>
    <row r="45" spans="1:13" ht="16.5">
      <c r="A45" s="60"/>
      <c r="B45" s="41" t="s">
        <v>77</v>
      </c>
      <c r="C45" s="41">
        <f>영어!F5</f>
        <v>0</v>
      </c>
      <c r="D45" s="41">
        <f>영어!F6</f>
        <v>0</v>
      </c>
      <c r="E45" s="41">
        <f>영어!F7</f>
        <v>0</v>
      </c>
      <c r="F45" s="41">
        <f>영어!F8</f>
        <v>0</v>
      </c>
      <c r="G45" s="41">
        <f>영어!F9</f>
        <v>0</v>
      </c>
      <c r="H45" s="41">
        <f>영어!F10</f>
        <v>0</v>
      </c>
      <c r="I45" s="41">
        <f>영어!F11</f>
        <v>0</v>
      </c>
      <c r="J45" s="41">
        <f>영어!F12</f>
        <v>0</v>
      </c>
      <c r="K45" s="57"/>
      <c r="L45" s="57"/>
      <c r="M45" s="54"/>
    </row>
    <row r="46" spans="1:13" ht="13.55">
      <c r="A46" s="63"/>
      <c r="B46" s="31" t="s">
        <v>80</v>
      </c>
      <c r="C46" s="32">
        <f>영어!G5</f>
        <v>0.96</v>
      </c>
      <c r="D46" s="32">
        <f>영어!G6</f>
        <v>0.96</v>
      </c>
      <c r="E46" s="32">
        <f>영어!G7</f>
        <v>0.96</v>
      </c>
      <c r="F46" s="32">
        <f>영어!G8</f>
        <v>0.96</v>
      </c>
      <c r="G46" s="32">
        <f>영어!G9</f>
        <v>0.96</v>
      </c>
      <c r="H46" s="32">
        <f>영어!G10</f>
        <v>0.96</v>
      </c>
      <c r="I46" s="32">
        <f>영어!G11</f>
        <v>0.96</v>
      </c>
      <c r="J46" s="32">
        <f>영어!G12</f>
        <v>0.96</v>
      </c>
      <c r="K46" s="65"/>
      <c r="L46" s="65"/>
      <c r="M46" s="67"/>
    </row>
    <row r="47" spans="1:13" ht="16.5">
      <c r="A47" s="59" t="s">
        <v>58</v>
      </c>
      <c r="B47" s="13" t="s">
        <v>65</v>
      </c>
      <c r="C47" s="38">
        <f>주산암산!B5</f>
        <v>8</v>
      </c>
      <c r="D47" s="38">
        <f>주산암산!B6</f>
        <v>6</v>
      </c>
      <c r="E47" s="38">
        <f>주산암산!B7</f>
        <v>6</v>
      </c>
      <c r="F47" s="38">
        <f>주산암산!B8</f>
        <v>6</v>
      </c>
      <c r="G47" s="38">
        <f>주산암산!B9</f>
        <v>5</v>
      </c>
      <c r="H47" s="38">
        <f>주산암산!B10</f>
        <v>5</v>
      </c>
      <c r="I47" s="38">
        <f>주산암산!B11</f>
        <v>5</v>
      </c>
      <c r="J47" s="38">
        <f>주산암산!B12</f>
        <v>6</v>
      </c>
      <c r="K47" s="56">
        <v>26</v>
      </c>
      <c r="L47" s="56">
        <f>주산암산!I4</f>
        <v>10</v>
      </c>
      <c r="M47" s="53">
        <f>주산암산!G13</f>
        <v>0.8750000000000002</v>
      </c>
    </row>
    <row r="48" spans="1:13" ht="16.5">
      <c r="A48" s="60"/>
      <c r="B48" s="12" t="s">
        <v>30</v>
      </c>
      <c r="C48" s="39">
        <f>주산암산!C5</f>
        <v>1</v>
      </c>
      <c r="D48" s="39">
        <f>주산암산!C6</f>
        <v>4</v>
      </c>
      <c r="E48" s="39">
        <f>주산암산!C7</f>
        <v>3</v>
      </c>
      <c r="F48" s="38">
        <f>주산암산!C8</f>
        <v>3</v>
      </c>
      <c r="G48" s="38">
        <f>주산암산!C9</f>
        <v>3</v>
      </c>
      <c r="H48" s="38">
        <f>주산암산!C10</f>
        <v>3</v>
      </c>
      <c r="I48" s="38">
        <f>주산암산!C11</f>
        <v>4</v>
      </c>
      <c r="J48" s="38">
        <f>주산암산!C12</f>
        <v>2</v>
      </c>
      <c r="K48" s="57"/>
      <c r="L48" s="57"/>
      <c r="M48" s="54"/>
    </row>
    <row r="49" spans="1:13" ht="16.5">
      <c r="A49" s="60"/>
      <c r="B49" s="12" t="s">
        <v>33</v>
      </c>
      <c r="C49" s="39">
        <f>주산암산!D5</f>
        <v>1</v>
      </c>
      <c r="D49" s="39">
        <f>주산암산!D6</f>
        <v>0</v>
      </c>
      <c r="E49" s="39">
        <f>주산암산!D7</f>
        <v>1</v>
      </c>
      <c r="F49" s="39">
        <f>주산암산!D8</f>
        <v>0</v>
      </c>
      <c r="G49" s="39">
        <f>주산암산!D9</f>
        <v>1</v>
      </c>
      <c r="H49" s="39">
        <f>주산암산!D10</f>
        <v>0</v>
      </c>
      <c r="I49" s="39">
        <f>주산암산!D11</f>
        <v>1</v>
      </c>
      <c r="J49" s="39">
        <f>주산암산!D12</f>
        <v>1</v>
      </c>
      <c r="K49" s="57"/>
      <c r="L49" s="57"/>
      <c r="M49" s="54"/>
    </row>
    <row r="50" spans="1:13" ht="16.5">
      <c r="A50" s="60"/>
      <c r="B50" s="12" t="s">
        <v>29</v>
      </c>
      <c r="C50" s="39">
        <f>주산암산!E5</f>
        <v>0</v>
      </c>
      <c r="D50" s="39">
        <f>주산암산!E6</f>
        <v>0</v>
      </c>
      <c r="E50" s="39">
        <f>주산암산!E7</f>
        <v>0</v>
      </c>
      <c r="F50" s="39">
        <f>주산암산!E8</f>
        <v>1</v>
      </c>
      <c r="G50" s="39">
        <f>주산암산!E9</f>
        <v>1</v>
      </c>
      <c r="H50" s="39">
        <f>주산암산!E10</f>
        <v>1</v>
      </c>
      <c r="I50" s="39">
        <f>주산암산!E11</f>
        <v>0</v>
      </c>
      <c r="J50" s="39">
        <f>주산암산!E12</f>
        <v>0</v>
      </c>
      <c r="K50" s="57"/>
      <c r="L50" s="57"/>
      <c r="M50" s="54"/>
    </row>
    <row r="51" spans="1:13" ht="16.5">
      <c r="A51" s="60"/>
      <c r="B51" s="33" t="s">
        <v>77</v>
      </c>
      <c r="C51" s="41">
        <f>주산암산!F5</f>
        <v>0</v>
      </c>
      <c r="D51" s="41">
        <f>주산암산!F6</f>
        <v>0</v>
      </c>
      <c r="E51" s="41">
        <f>주산암산!F7</f>
        <v>0</v>
      </c>
      <c r="F51" s="41">
        <f>주산암산!F8</f>
        <v>0</v>
      </c>
      <c r="G51" s="41">
        <f>주산암산!F9</f>
        <v>0</v>
      </c>
      <c r="H51" s="41">
        <f>주산암산!F10</f>
        <v>1</v>
      </c>
      <c r="I51" s="41">
        <f>주산암산!F11</f>
        <v>0</v>
      </c>
      <c r="J51" s="41">
        <f>주산암산!F12</f>
        <v>1</v>
      </c>
      <c r="K51" s="57"/>
      <c r="L51" s="57"/>
      <c r="M51" s="54"/>
    </row>
    <row r="52" spans="1:13" ht="16.5">
      <c r="A52" s="61"/>
      <c r="B52" s="45" t="s">
        <v>80</v>
      </c>
      <c r="C52" s="35">
        <f>주산암산!G5</f>
        <v>0.9400000000000001</v>
      </c>
      <c r="D52" s="35">
        <f>주산암산!G6</f>
        <v>0.9199999999999999</v>
      </c>
      <c r="E52" s="35">
        <f>주산암산!G7</f>
        <v>0.9</v>
      </c>
      <c r="F52" s="35">
        <f>주산암산!G8</f>
        <v>0.8800000000000001</v>
      </c>
      <c r="G52" s="35">
        <f>주산암산!G9</f>
        <v>0.8400000000000001</v>
      </c>
      <c r="H52" s="35">
        <f>주산암산!G10</f>
        <v>0.8</v>
      </c>
      <c r="I52" s="35">
        <f>주산암산!G11</f>
        <v>0.8800000000000001</v>
      </c>
      <c r="J52" s="35">
        <f>주산암산!G12</f>
        <v>0.8400000000000001</v>
      </c>
      <c r="K52" s="58"/>
      <c r="L52" s="58"/>
      <c r="M52" s="55"/>
    </row>
    <row r="53" spans="1:13" ht="13.55">
      <c r="A53" s="62" t="s">
        <v>14</v>
      </c>
      <c r="B53" s="40" t="s">
        <v>65</v>
      </c>
      <c r="C53" s="40">
        <f>수학!B5</f>
        <v>5</v>
      </c>
      <c r="D53" s="40">
        <f>수학!B6</f>
        <v>5</v>
      </c>
      <c r="E53" s="40">
        <f>수학!B7</f>
        <v>5</v>
      </c>
      <c r="F53" s="40">
        <f>수학!B8</f>
        <v>5</v>
      </c>
      <c r="G53" s="40">
        <f>수학!B9</f>
        <v>5</v>
      </c>
      <c r="H53" s="40">
        <f>수학!B10</f>
        <v>5</v>
      </c>
      <c r="I53" s="40">
        <f>수학!B11</f>
        <v>4</v>
      </c>
      <c r="J53" s="40">
        <f>수학!B12</f>
        <v>4</v>
      </c>
      <c r="K53" s="64">
        <v>23</v>
      </c>
      <c r="L53" s="64">
        <f>수학!I4</f>
        <v>5</v>
      </c>
      <c r="M53" s="66">
        <f>수학!G13</f>
        <v>0.9899999999999999</v>
      </c>
    </row>
    <row r="54" spans="1:13" ht="16.5">
      <c r="A54" s="60"/>
      <c r="B54" s="39" t="s">
        <v>30</v>
      </c>
      <c r="C54" s="39">
        <f>수학!C5</f>
        <v>0</v>
      </c>
      <c r="D54" s="39">
        <f>수학!C6</f>
        <v>0</v>
      </c>
      <c r="E54" s="39">
        <f>수학!C7</f>
        <v>0</v>
      </c>
      <c r="F54" s="38">
        <f>수학!C8</f>
        <v>0</v>
      </c>
      <c r="G54" s="38">
        <f>수학!C9</f>
        <v>0</v>
      </c>
      <c r="H54" s="38">
        <f>수학!C10</f>
        <v>0</v>
      </c>
      <c r="I54" s="38">
        <f>수학!C11</f>
        <v>1</v>
      </c>
      <c r="J54" s="38">
        <f>수학!C12</f>
        <v>1</v>
      </c>
      <c r="K54" s="57"/>
      <c r="L54" s="57"/>
      <c r="M54" s="54"/>
    </row>
    <row r="55" spans="1:13" ht="16.5">
      <c r="A55" s="60"/>
      <c r="B55" s="39" t="s">
        <v>33</v>
      </c>
      <c r="C55" s="39">
        <f>수학!D5</f>
        <v>0</v>
      </c>
      <c r="D55" s="39">
        <f>수학!D6</f>
        <v>0</v>
      </c>
      <c r="E55" s="39">
        <f>수학!D7</f>
        <v>0</v>
      </c>
      <c r="F55" s="39">
        <f>수학!D8</f>
        <v>0</v>
      </c>
      <c r="G55" s="39">
        <f>수학!D9</f>
        <v>0</v>
      </c>
      <c r="H55" s="39">
        <f>수학!D10</f>
        <v>0</v>
      </c>
      <c r="I55" s="39">
        <f>수학!D11</f>
        <v>0</v>
      </c>
      <c r="J55" s="39">
        <f>수학!D12</f>
        <v>0</v>
      </c>
      <c r="K55" s="57"/>
      <c r="L55" s="57"/>
      <c r="M55" s="54"/>
    </row>
    <row r="56" spans="1:13" ht="16.5">
      <c r="A56" s="60"/>
      <c r="B56" s="39" t="s">
        <v>29</v>
      </c>
      <c r="C56" s="39">
        <f>수학!E5</f>
        <v>0</v>
      </c>
      <c r="D56" s="39">
        <f>수학!E6</f>
        <v>0</v>
      </c>
      <c r="E56" s="39">
        <f>수학!E7</f>
        <v>0</v>
      </c>
      <c r="F56" s="39">
        <f>수학!E8</f>
        <v>0</v>
      </c>
      <c r="G56" s="39">
        <f>수학!E9</f>
        <v>0</v>
      </c>
      <c r="H56" s="39">
        <f>수학!E10</f>
        <v>0</v>
      </c>
      <c r="I56" s="39">
        <f>수학!E11</f>
        <v>0</v>
      </c>
      <c r="J56" s="39">
        <f>수학!E12</f>
        <v>0</v>
      </c>
      <c r="K56" s="57"/>
      <c r="L56" s="57"/>
      <c r="M56" s="54"/>
    </row>
    <row r="57" spans="1:13" ht="16.5">
      <c r="A57" s="60"/>
      <c r="B57" s="41" t="s">
        <v>77</v>
      </c>
      <c r="C57" s="41">
        <f>수학!F5</f>
        <v>0</v>
      </c>
      <c r="D57" s="41">
        <f>수학!F6</f>
        <v>0</v>
      </c>
      <c r="E57" s="41">
        <f>수학!F7</f>
        <v>0</v>
      </c>
      <c r="F57" s="41">
        <f>수학!F8</f>
        <v>0</v>
      </c>
      <c r="G57" s="41">
        <f>수학!F9</f>
        <v>0</v>
      </c>
      <c r="H57" s="41">
        <f>수학!F10</f>
        <v>0</v>
      </c>
      <c r="I57" s="41">
        <f>수학!F11</f>
        <v>0</v>
      </c>
      <c r="J57" s="41">
        <f>수학!F12</f>
        <v>0</v>
      </c>
      <c r="K57" s="57"/>
      <c r="L57" s="57"/>
      <c r="M57" s="54"/>
    </row>
    <row r="58" spans="1:13" ht="13.55">
      <c r="A58" s="63"/>
      <c r="B58" s="31" t="s">
        <v>80</v>
      </c>
      <c r="C58" s="32">
        <f>수학!G5</f>
        <v>1</v>
      </c>
      <c r="D58" s="32">
        <f>수학!G6</f>
        <v>1</v>
      </c>
      <c r="E58" s="32">
        <f>수학!G7</f>
        <v>1</v>
      </c>
      <c r="F58" s="32">
        <f>수학!G8</f>
        <v>1</v>
      </c>
      <c r="G58" s="32">
        <f>수학!G9</f>
        <v>1</v>
      </c>
      <c r="H58" s="32">
        <f>수학!G10</f>
        <v>1</v>
      </c>
      <c r="I58" s="32">
        <f>수학!G11</f>
        <v>0.96</v>
      </c>
      <c r="J58" s="32">
        <f>수학!G12</f>
        <v>0.96</v>
      </c>
      <c r="K58" s="65"/>
      <c r="L58" s="65"/>
      <c r="M58" s="67"/>
    </row>
    <row r="59" spans="1:13" ht="16.5">
      <c r="A59" s="59" t="s">
        <v>63</v>
      </c>
      <c r="B59" s="13" t="s">
        <v>65</v>
      </c>
      <c r="C59" s="38">
        <f>아동요리!B5</f>
        <v>29</v>
      </c>
      <c r="D59" s="38">
        <f>아동요리!B6</f>
        <v>28</v>
      </c>
      <c r="E59" s="38">
        <f>아동요리!B7</f>
        <v>29</v>
      </c>
      <c r="F59" s="38">
        <f>아동요리!B8</f>
        <v>26</v>
      </c>
      <c r="G59" s="38">
        <f>아동요리!B9</f>
        <v>30</v>
      </c>
      <c r="H59" s="38">
        <f>아동요리!B10</f>
        <v>29</v>
      </c>
      <c r="I59" s="38">
        <f>아동요리!B11</f>
        <v>29</v>
      </c>
      <c r="J59" s="38">
        <f>아동요리!B12</f>
        <v>28</v>
      </c>
      <c r="K59" s="56">
        <v>36</v>
      </c>
      <c r="L59" s="56">
        <f>아동요리!I4</f>
        <v>32</v>
      </c>
      <c r="M59" s="53">
        <f>아동요리!G13</f>
        <v>0.978125</v>
      </c>
    </row>
    <row r="60" spans="1:13" ht="16.5">
      <c r="A60" s="60"/>
      <c r="B60" s="12" t="s">
        <v>30</v>
      </c>
      <c r="C60" s="39">
        <f>아동요리!C5</f>
        <v>3</v>
      </c>
      <c r="D60" s="39">
        <f>아동요리!C6</f>
        <v>4</v>
      </c>
      <c r="E60" s="39">
        <f>아동요리!C7</f>
        <v>3</v>
      </c>
      <c r="F60" s="38">
        <f>아동요리!C8</f>
        <v>6</v>
      </c>
      <c r="G60" s="38">
        <f>아동요리!C9</f>
        <v>2</v>
      </c>
      <c r="H60" s="38">
        <f>아동요리!C10</f>
        <v>3</v>
      </c>
      <c r="I60" s="38">
        <f>아동요리!C11</f>
        <v>3</v>
      </c>
      <c r="J60" s="38">
        <f>아동요리!C12</f>
        <v>4</v>
      </c>
      <c r="K60" s="57"/>
      <c r="L60" s="57"/>
      <c r="M60" s="54"/>
    </row>
    <row r="61" spans="1:13" ht="16.5">
      <c r="A61" s="60"/>
      <c r="B61" s="12" t="s">
        <v>33</v>
      </c>
      <c r="C61" s="39">
        <f>아동요리!D5</f>
        <v>0</v>
      </c>
      <c r="D61" s="39">
        <f>아동요리!D6</f>
        <v>0</v>
      </c>
      <c r="E61" s="39">
        <f>아동요리!D7</f>
        <v>0</v>
      </c>
      <c r="F61" s="39">
        <f>아동요리!D8</f>
        <v>0</v>
      </c>
      <c r="G61" s="39">
        <f>아동요리!D9</f>
        <v>0</v>
      </c>
      <c r="H61" s="39">
        <f>아동요리!D10</f>
        <v>0</v>
      </c>
      <c r="I61" s="39">
        <f>아동요리!D11</f>
        <v>0</v>
      </c>
      <c r="J61" s="39">
        <f>아동요리!D12</f>
        <v>0</v>
      </c>
      <c r="K61" s="57"/>
      <c r="L61" s="57"/>
      <c r="M61" s="54"/>
    </row>
    <row r="62" spans="1:13" ht="16.5">
      <c r="A62" s="60"/>
      <c r="B62" s="12" t="s">
        <v>29</v>
      </c>
      <c r="C62" s="39">
        <f>아동요리!E5</f>
        <v>0</v>
      </c>
      <c r="D62" s="39">
        <f>아동요리!E6</f>
        <v>0</v>
      </c>
      <c r="E62" s="39">
        <f>아동요리!E7</f>
        <v>0</v>
      </c>
      <c r="F62" s="39">
        <f>아동요리!E8</f>
        <v>0</v>
      </c>
      <c r="G62" s="39">
        <f>아동요리!E9</f>
        <v>0</v>
      </c>
      <c r="H62" s="39">
        <f>아동요리!E10</f>
        <v>0</v>
      </c>
      <c r="I62" s="39">
        <f>아동요리!E11</f>
        <v>0</v>
      </c>
      <c r="J62" s="39">
        <f>아동요리!E12</f>
        <v>0</v>
      </c>
      <c r="K62" s="57"/>
      <c r="L62" s="57"/>
      <c r="M62" s="54"/>
    </row>
    <row r="63" spans="1:13" ht="16.5">
      <c r="A63" s="60"/>
      <c r="B63" s="33" t="s">
        <v>77</v>
      </c>
      <c r="C63" s="41">
        <f>아동요리!F5</f>
        <v>0</v>
      </c>
      <c r="D63" s="41">
        <f>아동요리!F6</f>
        <v>0</v>
      </c>
      <c r="E63" s="41">
        <f>아동요리!F7</f>
        <v>0</v>
      </c>
      <c r="F63" s="41">
        <f>아동요리!F8</f>
        <v>0</v>
      </c>
      <c r="G63" s="41">
        <f>아동요리!F9</f>
        <v>0</v>
      </c>
      <c r="H63" s="41">
        <f>아동요리!F10</f>
        <v>0</v>
      </c>
      <c r="I63" s="41">
        <f>아동요리!F11</f>
        <v>0</v>
      </c>
      <c r="J63" s="41">
        <f>아동요리!F12</f>
        <v>0</v>
      </c>
      <c r="K63" s="57"/>
      <c r="L63" s="57"/>
      <c r="M63" s="54"/>
    </row>
    <row r="64" spans="1:13" ht="16.5">
      <c r="A64" s="61"/>
      <c r="B64" s="45" t="s">
        <v>80</v>
      </c>
      <c r="C64" s="35">
        <f>아동요리!G5</f>
        <v>0.98125</v>
      </c>
      <c r="D64" s="35">
        <f>아동요리!G6</f>
        <v>0.975</v>
      </c>
      <c r="E64" s="35">
        <f>아동요리!G7</f>
        <v>0.98125</v>
      </c>
      <c r="F64" s="35">
        <f>아동요리!G8</f>
        <v>0.9625</v>
      </c>
      <c r="G64" s="35">
        <f>아동요리!G9</f>
        <v>0.9875</v>
      </c>
      <c r="H64" s="35">
        <f>아동요리!G10</f>
        <v>0.98125</v>
      </c>
      <c r="I64" s="35">
        <f>아동요리!G11</f>
        <v>0.98125</v>
      </c>
      <c r="J64" s="35">
        <f>아동요리!G12</f>
        <v>0.975</v>
      </c>
      <c r="K64" s="58"/>
      <c r="L64" s="58"/>
      <c r="M64" s="55"/>
    </row>
    <row r="65" spans="1:13" ht="13.55">
      <c r="A65" s="62" t="s">
        <v>74</v>
      </c>
      <c r="B65" s="40" t="s">
        <v>65</v>
      </c>
      <c r="C65" s="40">
        <f>역사체험!B5</f>
        <v>3</v>
      </c>
      <c r="D65" s="40">
        <f>역사체험!B6</f>
        <v>3</v>
      </c>
      <c r="E65" s="40">
        <f>역사체험!B7</f>
        <v>3</v>
      </c>
      <c r="F65" s="40">
        <f>역사체험!B8</f>
        <v>4</v>
      </c>
      <c r="G65" s="40">
        <f>역사체험!B9</f>
        <v>4</v>
      </c>
      <c r="H65" s="40">
        <f>역사체험!B10</f>
        <v>3</v>
      </c>
      <c r="I65" s="40">
        <f>역사체험!B11</f>
        <v>4</v>
      </c>
      <c r="J65" s="40">
        <f>역사체험!B12</f>
        <v>3</v>
      </c>
      <c r="K65" s="64">
        <v>18</v>
      </c>
      <c r="L65" s="64">
        <f>역사체험!I4</f>
        <v>4</v>
      </c>
      <c r="M65" s="66">
        <f>역사체험!G13</f>
        <v>0.95</v>
      </c>
    </row>
    <row r="66" spans="1:13" ht="16.5">
      <c r="A66" s="60"/>
      <c r="B66" s="39" t="s">
        <v>30</v>
      </c>
      <c r="C66" s="39">
        <f>역사체험!C5</f>
        <v>0</v>
      </c>
      <c r="D66" s="39">
        <f>역사체험!C6</f>
        <v>1</v>
      </c>
      <c r="E66" s="39">
        <f>역사체험!C7</f>
        <v>1</v>
      </c>
      <c r="F66" s="38">
        <f>역사체험!C8</f>
        <v>0</v>
      </c>
      <c r="G66" s="38">
        <f>역사체험!C9</f>
        <v>0</v>
      </c>
      <c r="H66" s="38">
        <f>역사체험!C10</f>
        <v>0</v>
      </c>
      <c r="I66" s="38">
        <f>역사체험!C11</f>
        <v>0</v>
      </c>
      <c r="J66" s="38">
        <f>역사체험!C12</f>
        <v>0</v>
      </c>
      <c r="K66" s="57"/>
      <c r="L66" s="57"/>
      <c r="M66" s="54"/>
    </row>
    <row r="67" spans="1:13" ht="16.5">
      <c r="A67" s="60"/>
      <c r="B67" s="39" t="s">
        <v>33</v>
      </c>
      <c r="C67" s="39">
        <f>역사체험!D5</f>
        <v>1</v>
      </c>
      <c r="D67" s="39">
        <f>역사체험!D6</f>
        <v>0</v>
      </c>
      <c r="E67" s="39">
        <f>역사체험!D7</f>
        <v>0</v>
      </c>
      <c r="F67" s="39">
        <f>역사체험!D8</f>
        <v>0</v>
      </c>
      <c r="G67" s="39">
        <f>역사체험!D9</f>
        <v>0</v>
      </c>
      <c r="H67" s="39">
        <f>역사체험!D10</f>
        <v>1</v>
      </c>
      <c r="I67" s="39">
        <f>역사체험!D11</f>
        <v>0</v>
      </c>
      <c r="J67" s="39">
        <f>역사체험!D12</f>
        <v>1</v>
      </c>
      <c r="K67" s="57"/>
      <c r="L67" s="57"/>
      <c r="M67" s="54"/>
    </row>
    <row r="68" spans="1:13" ht="16.5">
      <c r="A68" s="60"/>
      <c r="B68" s="39" t="s">
        <v>29</v>
      </c>
      <c r="C68" s="39">
        <f>역사체험!E5</f>
        <v>0</v>
      </c>
      <c r="D68" s="39">
        <f>역사체험!E6</f>
        <v>0</v>
      </c>
      <c r="E68" s="39">
        <f>역사체험!E7</f>
        <v>0</v>
      </c>
      <c r="F68" s="39">
        <f>역사체험!E8</f>
        <v>0</v>
      </c>
      <c r="G68" s="39">
        <f>역사체험!E9</f>
        <v>0</v>
      </c>
      <c r="H68" s="39">
        <f>역사체험!E10</f>
        <v>0</v>
      </c>
      <c r="I68" s="39">
        <f>역사체험!E11</f>
        <v>0</v>
      </c>
      <c r="J68" s="39">
        <f>역사체험!E12</f>
        <v>0</v>
      </c>
      <c r="K68" s="57"/>
      <c r="L68" s="57"/>
      <c r="M68" s="54"/>
    </row>
    <row r="69" spans="1:13" ht="16.5">
      <c r="A69" s="60"/>
      <c r="B69" s="41" t="s">
        <v>77</v>
      </c>
      <c r="C69" s="41">
        <f>역사체험!F5</f>
        <v>0</v>
      </c>
      <c r="D69" s="41">
        <f>역사체험!F6</f>
        <v>0</v>
      </c>
      <c r="E69" s="41">
        <f>역사체험!F7</f>
        <v>0</v>
      </c>
      <c r="F69" s="41">
        <f>역사체험!F8</f>
        <v>0</v>
      </c>
      <c r="G69" s="41">
        <f>역사체험!F9</f>
        <v>0</v>
      </c>
      <c r="H69" s="41">
        <f>역사체험!F10</f>
        <v>0</v>
      </c>
      <c r="I69" s="41">
        <f>역사체험!F11</f>
        <v>0</v>
      </c>
      <c r="J69" s="41">
        <f>역사체험!F12</f>
        <v>0</v>
      </c>
      <c r="K69" s="57"/>
      <c r="L69" s="57"/>
      <c r="M69" s="54"/>
    </row>
    <row r="70" spans="1:13" ht="13.55">
      <c r="A70" s="63"/>
      <c r="B70" s="31" t="s">
        <v>80</v>
      </c>
      <c r="C70" s="32">
        <f>역사체험!G5</f>
        <v>0.9</v>
      </c>
      <c r="D70" s="32">
        <f>역사체험!G6</f>
        <v>0.95</v>
      </c>
      <c r="E70" s="32">
        <f>역사체험!G7</f>
        <v>0.95</v>
      </c>
      <c r="F70" s="32">
        <f>역사체험!G8</f>
        <v>1</v>
      </c>
      <c r="G70" s="32">
        <f>역사체험!G9</f>
        <v>1</v>
      </c>
      <c r="H70" s="32">
        <f>역사체험!G10</f>
        <v>0.9</v>
      </c>
      <c r="I70" s="32">
        <f>역사체험!G11</f>
        <v>1</v>
      </c>
      <c r="J70" s="32">
        <f>역사체험!G12</f>
        <v>0.9</v>
      </c>
      <c r="K70" s="65"/>
      <c r="L70" s="65"/>
      <c r="M70" s="67"/>
    </row>
    <row r="71" spans="1:13" ht="16.5">
      <c r="A71" s="68" t="s">
        <v>10</v>
      </c>
      <c r="B71" s="13" t="s">
        <v>65</v>
      </c>
      <c r="C71" s="38">
        <f>클레이!B5</f>
        <v>11</v>
      </c>
      <c r="D71" s="38">
        <f>클레이!B6</f>
        <v>11</v>
      </c>
      <c r="E71" s="38">
        <f>클레이!B7</f>
        <v>11</v>
      </c>
      <c r="F71" s="38">
        <f>클레이!B8</f>
        <v>10</v>
      </c>
      <c r="G71" s="38">
        <f>클레이!B9</f>
        <v>10</v>
      </c>
      <c r="H71" s="38">
        <f>클레이!B10</f>
        <v>10</v>
      </c>
      <c r="I71" s="38">
        <f>클레이!B11</f>
        <v>10</v>
      </c>
      <c r="J71" s="38">
        <f>클레이!B12</f>
        <v>10</v>
      </c>
      <c r="K71" s="56">
        <v>26</v>
      </c>
      <c r="L71" s="56">
        <f>클레이!I4</f>
        <v>11</v>
      </c>
      <c r="M71" s="53">
        <f>클레이!G13</f>
        <v>0.9886363636363636</v>
      </c>
    </row>
    <row r="72" spans="1:13" ht="16.5">
      <c r="A72" s="60"/>
      <c r="B72" s="12" t="s">
        <v>30</v>
      </c>
      <c r="C72" s="39">
        <f>클레이!C5</f>
        <v>0</v>
      </c>
      <c r="D72" s="39">
        <f>클레이!C6</f>
        <v>0</v>
      </c>
      <c r="E72" s="39">
        <f>클레이!C7</f>
        <v>0</v>
      </c>
      <c r="F72" s="38">
        <f>클레이!C8</f>
        <v>1</v>
      </c>
      <c r="G72" s="38">
        <f>클레이!C9</f>
        <v>1</v>
      </c>
      <c r="H72" s="38">
        <f>클레이!C10</f>
        <v>1</v>
      </c>
      <c r="I72" s="38">
        <f>클레이!C11</f>
        <v>1</v>
      </c>
      <c r="J72" s="38">
        <f>클레이!C12</f>
        <v>1</v>
      </c>
      <c r="K72" s="57"/>
      <c r="L72" s="57"/>
      <c r="M72" s="54"/>
    </row>
    <row r="73" spans="1:13" ht="16.5">
      <c r="A73" s="60"/>
      <c r="B73" s="12" t="s">
        <v>33</v>
      </c>
      <c r="C73" s="39">
        <f>클레이!D5</f>
        <v>0</v>
      </c>
      <c r="D73" s="39">
        <f>클레이!D6</f>
        <v>0</v>
      </c>
      <c r="E73" s="39">
        <f>클레이!D7</f>
        <v>0</v>
      </c>
      <c r="F73" s="39">
        <f>클레이!D8</f>
        <v>0</v>
      </c>
      <c r="G73" s="39">
        <f>클레이!D9</f>
        <v>0</v>
      </c>
      <c r="H73" s="39">
        <f>클레이!D10</f>
        <v>0</v>
      </c>
      <c r="I73" s="39">
        <f>클레이!D11</f>
        <v>0</v>
      </c>
      <c r="J73" s="39">
        <f>클레이!D12</f>
        <v>0</v>
      </c>
      <c r="K73" s="57"/>
      <c r="L73" s="57"/>
      <c r="M73" s="54"/>
    </row>
    <row r="74" spans="1:13" ht="16.5">
      <c r="A74" s="60"/>
      <c r="B74" s="12" t="s">
        <v>29</v>
      </c>
      <c r="C74" s="39">
        <f>클레이!E5</f>
        <v>0</v>
      </c>
      <c r="D74" s="39">
        <f>클레이!E6</f>
        <v>0</v>
      </c>
      <c r="E74" s="39">
        <f>클레이!E7</f>
        <v>0</v>
      </c>
      <c r="F74" s="39">
        <f>클레이!E8</f>
        <v>0</v>
      </c>
      <c r="G74" s="39">
        <f>클레이!E9</f>
        <v>0</v>
      </c>
      <c r="H74" s="39">
        <f>클레이!E10</f>
        <v>0</v>
      </c>
      <c r="I74" s="39">
        <f>클레이!E11</f>
        <v>0</v>
      </c>
      <c r="J74" s="39">
        <f>클레이!E12</f>
        <v>0</v>
      </c>
      <c r="K74" s="57"/>
      <c r="L74" s="57"/>
      <c r="M74" s="54"/>
    </row>
    <row r="75" spans="1:13" ht="16.5">
      <c r="A75" s="60"/>
      <c r="B75" s="33" t="s">
        <v>77</v>
      </c>
      <c r="C75" s="41">
        <f>클레이!F5</f>
        <v>0</v>
      </c>
      <c r="D75" s="41">
        <f>클레이!F6</f>
        <v>0</v>
      </c>
      <c r="E75" s="41">
        <f>클레이!F7</f>
        <v>0</v>
      </c>
      <c r="F75" s="41">
        <f>클레이!F8</f>
        <v>0</v>
      </c>
      <c r="G75" s="41">
        <f>클레이!F9</f>
        <v>0</v>
      </c>
      <c r="H75" s="41">
        <f>클레이!F10</f>
        <v>0</v>
      </c>
      <c r="I75" s="41">
        <f>클레이!F11</f>
        <v>0</v>
      </c>
      <c r="J75" s="41">
        <f>클레이!F12</f>
        <v>0</v>
      </c>
      <c r="K75" s="57"/>
      <c r="L75" s="57"/>
      <c r="M75" s="54"/>
    </row>
    <row r="76" spans="1:13" ht="16.5">
      <c r="A76" s="61"/>
      <c r="B76" s="45" t="s">
        <v>80</v>
      </c>
      <c r="C76" s="35">
        <f>클레이!G5</f>
        <v>1</v>
      </c>
      <c r="D76" s="35">
        <f>클레이!G6</f>
        <v>1</v>
      </c>
      <c r="E76" s="35">
        <f>클레이!G7</f>
        <v>1</v>
      </c>
      <c r="F76" s="35">
        <f>클레이!G8</f>
        <v>0.9818181818181818</v>
      </c>
      <c r="G76" s="35">
        <f>클레이!G9</f>
        <v>0.9818181818181818</v>
      </c>
      <c r="H76" s="35">
        <f>클레이!G10</f>
        <v>0.9818181818181818</v>
      </c>
      <c r="I76" s="35">
        <f>클레이!G11</f>
        <v>0.9818181818181818</v>
      </c>
      <c r="J76" s="35">
        <f>클레이!G12</f>
        <v>0.9818181818181818</v>
      </c>
      <c r="K76" s="58"/>
      <c r="L76" s="58"/>
      <c r="M76" s="55"/>
    </row>
    <row r="77" spans="1:13" ht="13.55">
      <c r="A77" s="69" t="s">
        <v>18</v>
      </c>
      <c r="B77" s="40" t="s">
        <v>65</v>
      </c>
      <c r="C77" s="40">
        <f>바둑!B5</f>
        <v>8</v>
      </c>
      <c r="D77" s="40">
        <f>바둑!B6</f>
        <v>7</v>
      </c>
      <c r="E77" s="40">
        <f>바둑!B7</f>
        <v>7</v>
      </c>
      <c r="F77" s="40">
        <f>바둑!B8</f>
        <v>7</v>
      </c>
      <c r="G77" s="40">
        <f>바둑!B9</f>
        <v>6</v>
      </c>
      <c r="H77" s="40">
        <f>바둑!B10</f>
        <v>7</v>
      </c>
      <c r="I77" s="40">
        <f>바둑!B11</f>
        <v>7</v>
      </c>
      <c r="J77" s="40">
        <f>바둑!B12</f>
        <v>5</v>
      </c>
      <c r="K77" s="64">
        <v>19</v>
      </c>
      <c r="L77" s="64">
        <f>바둑!I4</f>
        <v>8</v>
      </c>
      <c r="M77" s="66">
        <f>바둑!G13</f>
        <v>0.953125</v>
      </c>
    </row>
    <row r="78" spans="1:13" ht="16.5">
      <c r="A78" s="60"/>
      <c r="B78" s="39" t="s">
        <v>30</v>
      </c>
      <c r="C78" s="39">
        <f>바둑!C5</f>
        <v>0</v>
      </c>
      <c r="D78" s="39">
        <f>바둑!C6</f>
        <v>0</v>
      </c>
      <c r="E78" s="39">
        <f>바둑!C7</f>
        <v>0</v>
      </c>
      <c r="F78" s="38">
        <f>바둑!C8</f>
        <v>0</v>
      </c>
      <c r="G78" s="38">
        <f>바둑!C9</f>
        <v>2</v>
      </c>
      <c r="H78" s="38">
        <f>바둑!C10</f>
        <v>0</v>
      </c>
      <c r="I78" s="38">
        <f>바둑!C11</f>
        <v>1</v>
      </c>
      <c r="J78" s="38">
        <f>바둑!C12</f>
        <v>2</v>
      </c>
      <c r="K78" s="57"/>
      <c r="L78" s="57"/>
      <c r="M78" s="54"/>
    </row>
    <row r="79" spans="1:13" ht="16.5">
      <c r="A79" s="60"/>
      <c r="B79" s="39" t="s">
        <v>33</v>
      </c>
      <c r="C79" s="39">
        <f>바둑!D5</f>
        <v>0</v>
      </c>
      <c r="D79" s="39">
        <f>바둑!D6</f>
        <v>1</v>
      </c>
      <c r="E79" s="39">
        <f>바둑!D7</f>
        <v>1</v>
      </c>
      <c r="F79" s="39">
        <f>바둑!D8</f>
        <v>1</v>
      </c>
      <c r="G79" s="39">
        <f>바둑!D9</f>
        <v>0</v>
      </c>
      <c r="H79" s="39">
        <f>바둑!D10</f>
        <v>1</v>
      </c>
      <c r="I79" s="39">
        <f>바둑!D11</f>
        <v>0</v>
      </c>
      <c r="J79" s="39">
        <f>바둑!D12</f>
        <v>1</v>
      </c>
      <c r="K79" s="57"/>
      <c r="L79" s="57"/>
      <c r="M79" s="54"/>
    </row>
    <row r="80" spans="1:13" ht="16.5">
      <c r="A80" s="60"/>
      <c r="B80" s="39" t="s">
        <v>29</v>
      </c>
      <c r="C80" s="39">
        <f>바둑!E5</f>
        <v>0</v>
      </c>
      <c r="D80" s="39">
        <f>바둑!E6</f>
        <v>0</v>
      </c>
      <c r="E80" s="39">
        <f>바둑!E7</f>
        <v>0</v>
      </c>
      <c r="F80" s="39">
        <f>바둑!E8</f>
        <v>0</v>
      </c>
      <c r="G80" s="39">
        <f>바둑!E9</f>
        <v>0</v>
      </c>
      <c r="H80" s="39">
        <f>바둑!E10</f>
        <v>0</v>
      </c>
      <c r="I80" s="39">
        <f>바둑!E11</f>
        <v>0</v>
      </c>
      <c r="J80" s="39">
        <f>바둑!E12</f>
        <v>0</v>
      </c>
      <c r="K80" s="57"/>
      <c r="L80" s="57"/>
      <c r="M80" s="54"/>
    </row>
    <row r="81" spans="1:13" ht="16.5">
      <c r="A81" s="60"/>
      <c r="B81" s="41" t="s">
        <v>77</v>
      </c>
      <c r="C81" s="41">
        <f>바둑!F5</f>
        <v>0</v>
      </c>
      <c r="D81" s="41">
        <f>바둑!F6</f>
        <v>0</v>
      </c>
      <c r="E81" s="41">
        <f>바둑!F7</f>
        <v>0</v>
      </c>
      <c r="F81" s="41">
        <f>바둑!F8</f>
        <v>0</v>
      </c>
      <c r="G81" s="41">
        <f>바둑!F9</f>
        <v>0</v>
      </c>
      <c r="H81" s="41">
        <f>바둑!F10</f>
        <v>0</v>
      </c>
      <c r="I81" s="41">
        <f>바둑!F11</f>
        <v>0</v>
      </c>
      <c r="J81" s="41">
        <f>바둑!F12</f>
        <v>0</v>
      </c>
      <c r="K81" s="57"/>
      <c r="L81" s="57"/>
      <c r="M81" s="54"/>
    </row>
    <row r="82" spans="1:13" ht="13.55">
      <c r="A82" s="63"/>
      <c r="B82" s="31" t="s">
        <v>80</v>
      </c>
      <c r="C82" s="32">
        <f>바둑!G5</f>
        <v>1</v>
      </c>
      <c r="D82" s="32">
        <f>바둑!G6</f>
        <v>0.95</v>
      </c>
      <c r="E82" s="32">
        <f>바둑!G7</f>
        <v>0.95</v>
      </c>
      <c r="F82" s="32">
        <f>바둑!G8</f>
        <v>0.95</v>
      </c>
      <c r="G82" s="32">
        <f>바둑!G9</f>
        <v>0.95</v>
      </c>
      <c r="H82" s="32">
        <f>바둑!G10</f>
        <v>0.95</v>
      </c>
      <c r="I82" s="32">
        <f>바둑!G11</f>
        <v>0.975</v>
      </c>
      <c r="J82" s="32">
        <f>바둑!G12</f>
        <v>0.9</v>
      </c>
      <c r="K82" s="65"/>
      <c r="L82" s="65"/>
      <c r="M82" s="67"/>
    </row>
    <row r="83" spans="1:13" ht="16.5">
      <c r="A83" s="68" t="s">
        <v>15</v>
      </c>
      <c r="B83" s="13" t="s">
        <v>65</v>
      </c>
      <c r="C83" s="38">
        <f>미술!B5</f>
        <v>3</v>
      </c>
      <c r="D83" s="38">
        <f>미술!B6</f>
        <v>3</v>
      </c>
      <c r="E83" s="38">
        <f>미술!B7</f>
        <v>3</v>
      </c>
      <c r="F83" s="38">
        <f>미술!B8</f>
        <v>3</v>
      </c>
      <c r="G83" s="38">
        <f>미술!B9</f>
        <v>3</v>
      </c>
      <c r="H83" s="38">
        <f>미술!B10</f>
        <v>3</v>
      </c>
      <c r="I83" s="38">
        <f>미술!B11</f>
        <v>3</v>
      </c>
      <c r="J83" s="38">
        <f>미술!B12</f>
        <v>3</v>
      </c>
      <c r="K83" s="56">
        <v>11</v>
      </c>
      <c r="L83" s="56">
        <f>미술!I4</f>
        <v>3</v>
      </c>
      <c r="M83" s="53">
        <f>미술!G13</f>
        <v>1</v>
      </c>
    </row>
    <row r="84" spans="1:13" ht="16.5">
      <c r="A84" s="60"/>
      <c r="B84" s="12" t="s">
        <v>30</v>
      </c>
      <c r="C84" s="39">
        <f>미술!C5</f>
        <v>0</v>
      </c>
      <c r="D84" s="39">
        <f>미술!C6</f>
        <v>0</v>
      </c>
      <c r="E84" s="39">
        <f>미술!C7</f>
        <v>0</v>
      </c>
      <c r="F84" s="38">
        <f>미술!C8</f>
        <v>0</v>
      </c>
      <c r="G84" s="38">
        <f>미술!C9</f>
        <v>0</v>
      </c>
      <c r="H84" s="38">
        <f>미술!C10</f>
        <v>0</v>
      </c>
      <c r="I84" s="38">
        <f>미술!C11</f>
        <v>0</v>
      </c>
      <c r="J84" s="38">
        <f>미술!C12</f>
        <v>0</v>
      </c>
      <c r="K84" s="57"/>
      <c r="L84" s="57"/>
      <c r="M84" s="54"/>
    </row>
    <row r="85" spans="1:13" ht="16.5">
      <c r="A85" s="60"/>
      <c r="B85" s="12" t="s">
        <v>33</v>
      </c>
      <c r="C85" s="39">
        <f>미술!D5</f>
        <v>0</v>
      </c>
      <c r="D85" s="39">
        <f>미술!D6</f>
        <v>0</v>
      </c>
      <c r="E85" s="39">
        <f>미술!D7</f>
        <v>0</v>
      </c>
      <c r="F85" s="39">
        <f>미술!D8</f>
        <v>0</v>
      </c>
      <c r="G85" s="39">
        <f>미술!D9</f>
        <v>0</v>
      </c>
      <c r="H85" s="39">
        <f>미술!D10</f>
        <v>0</v>
      </c>
      <c r="I85" s="39">
        <f>미술!D11</f>
        <v>0</v>
      </c>
      <c r="J85" s="39">
        <f>미술!D12</f>
        <v>0</v>
      </c>
      <c r="K85" s="57"/>
      <c r="L85" s="57"/>
      <c r="M85" s="54"/>
    </row>
    <row r="86" spans="1:13" ht="16.5">
      <c r="A86" s="60"/>
      <c r="B86" s="12" t="s">
        <v>29</v>
      </c>
      <c r="C86" s="39">
        <f>미술!E5</f>
        <v>0</v>
      </c>
      <c r="D86" s="39">
        <f>미술!E6</f>
        <v>0</v>
      </c>
      <c r="E86" s="39">
        <f>미술!E7</f>
        <v>0</v>
      </c>
      <c r="F86" s="39">
        <f>미술!E8</f>
        <v>0</v>
      </c>
      <c r="G86" s="39">
        <f>미술!E9</f>
        <v>0</v>
      </c>
      <c r="H86" s="39">
        <f>미술!E10</f>
        <v>0</v>
      </c>
      <c r="I86" s="39">
        <f>미술!E11</f>
        <v>0</v>
      </c>
      <c r="J86" s="39">
        <f>미술!E12</f>
        <v>0</v>
      </c>
      <c r="K86" s="57"/>
      <c r="L86" s="57"/>
      <c r="M86" s="54"/>
    </row>
    <row r="87" spans="1:13" ht="16.5">
      <c r="A87" s="60"/>
      <c r="B87" s="33" t="s">
        <v>77</v>
      </c>
      <c r="C87" s="41">
        <f>미술!F5</f>
        <v>0</v>
      </c>
      <c r="D87" s="41">
        <f>미술!F6</f>
        <v>0</v>
      </c>
      <c r="E87" s="41">
        <f>미술!F7</f>
        <v>0</v>
      </c>
      <c r="F87" s="41">
        <f>미술!F8</f>
        <v>0</v>
      </c>
      <c r="G87" s="41">
        <f>미술!F9</f>
        <v>0</v>
      </c>
      <c r="H87" s="41">
        <f>미술!F10</f>
        <v>0</v>
      </c>
      <c r="I87" s="41">
        <f>미술!F11</f>
        <v>0</v>
      </c>
      <c r="J87" s="41">
        <f>미술!F12</f>
        <v>0</v>
      </c>
      <c r="K87" s="57"/>
      <c r="L87" s="57"/>
      <c r="M87" s="54"/>
    </row>
    <row r="88" spans="1:13" ht="16.5">
      <c r="A88" s="61"/>
      <c r="B88" s="45" t="s">
        <v>80</v>
      </c>
      <c r="C88" s="35">
        <f>미술!G5</f>
        <v>1</v>
      </c>
      <c r="D88" s="35">
        <f>미술!G6</f>
        <v>1</v>
      </c>
      <c r="E88" s="35">
        <f>미술!G7</f>
        <v>1</v>
      </c>
      <c r="F88" s="35">
        <f>미술!G8</f>
        <v>1</v>
      </c>
      <c r="G88" s="35">
        <f>미술!G9</f>
        <v>1</v>
      </c>
      <c r="H88" s="35">
        <f>미술!G10</f>
        <v>1</v>
      </c>
      <c r="I88" s="35">
        <f>미술!G11</f>
        <v>1</v>
      </c>
      <c r="J88" s="35">
        <f>미술!G12</f>
        <v>1</v>
      </c>
      <c r="K88" s="58"/>
      <c r="L88" s="58"/>
      <c r="M88" s="55"/>
    </row>
    <row r="89" spans="1:13" ht="13.55">
      <c r="A89" s="69" t="s">
        <v>76</v>
      </c>
      <c r="B89" s="40" t="s">
        <v>65</v>
      </c>
      <c r="C89" s="40">
        <f>생명과학!B5</f>
        <v>7</v>
      </c>
      <c r="D89" s="40">
        <f>생명과학!B6</f>
        <v>7</v>
      </c>
      <c r="E89" s="40">
        <f>생명과학!B7</f>
        <v>7</v>
      </c>
      <c r="F89" s="40">
        <f>생명과학!B8</f>
        <v>7</v>
      </c>
      <c r="G89" s="40">
        <f>생명과학!B9</f>
        <v>7</v>
      </c>
      <c r="H89" s="40">
        <f>생명과학!B10</f>
        <v>7</v>
      </c>
      <c r="I89" s="40">
        <f>생명과학!B11</f>
        <v>7</v>
      </c>
      <c r="J89" s="40">
        <f>생명과학!B12</f>
        <v>7</v>
      </c>
      <c r="K89" s="64">
        <v>33</v>
      </c>
      <c r="L89" s="64">
        <f>생명과학!I4</f>
        <v>7</v>
      </c>
      <c r="M89" s="66">
        <f>생명과학!G13</f>
        <v>1</v>
      </c>
    </row>
    <row r="90" spans="1:13" ht="16.5">
      <c r="A90" s="60"/>
      <c r="B90" s="39" t="s">
        <v>30</v>
      </c>
      <c r="C90" s="39">
        <f>생명과학!C5</f>
        <v>0</v>
      </c>
      <c r="D90" s="39">
        <f>생명과학!C6</f>
        <v>0</v>
      </c>
      <c r="E90" s="39">
        <f>생명과학!C7</f>
        <v>0</v>
      </c>
      <c r="F90" s="38">
        <f>생명과학!C8</f>
        <v>0</v>
      </c>
      <c r="G90" s="38">
        <f>생명과학!C9</f>
        <v>0</v>
      </c>
      <c r="H90" s="38">
        <f>생명과학!C10</f>
        <v>0</v>
      </c>
      <c r="I90" s="38">
        <f>생명과학!C11</f>
        <v>0</v>
      </c>
      <c r="J90" s="38">
        <f>생명과학!C12</f>
        <v>0</v>
      </c>
      <c r="K90" s="57"/>
      <c r="L90" s="57"/>
      <c r="M90" s="54"/>
    </row>
    <row r="91" spans="1:13" ht="16.5">
      <c r="A91" s="60"/>
      <c r="B91" s="39" t="s">
        <v>33</v>
      </c>
      <c r="C91" s="39">
        <f>생명과학!D5</f>
        <v>0</v>
      </c>
      <c r="D91" s="39">
        <f>생명과학!D6</f>
        <v>0</v>
      </c>
      <c r="E91" s="39">
        <f>생명과학!D7</f>
        <v>0</v>
      </c>
      <c r="F91" s="39">
        <f>생명과학!D8</f>
        <v>0</v>
      </c>
      <c r="G91" s="39">
        <f>생명과학!D9</f>
        <v>0</v>
      </c>
      <c r="H91" s="39">
        <f>생명과학!D10</f>
        <v>0</v>
      </c>
      <c r="I91" s="39">
        <f>생명과학!D11</f>
        <v>0</v>
      </c>
      <c r="J91" s="39">
        <f>생명과학!D12</f>
        <v>0</v>
      </c>
      <c r="K91" s="57"/>
      <c r="L91" s="57"/>
      <c r="M91" s="54"/>
    </row>
    <row r="92" spans="1:13" ht="16.5">
      <c r="A92" s="60"/>
      <c r="B92" s="39" t="s">
        <v>29</v>
      </c>
      <c r="C92" s="39">
        <f>생명과학!E5</f>
        <v>0</v>
      </c>
      <c r="D92" s="39">
        <f>생명과학!E6</f>
        <v>0</v>
      </c>
      <c r="E92" s="39">
        <f>생명과학!E7</f>
        <v>0</v>
      </c>
      <c r="F92" s="39">
        <f>생명과학!E8</f>
        <v>0</v>
      </c>
      <c r="G92" s="39">
        <f>생명과학!E9</f>
        <v>0</v>
      </c>
      <c r="H92" s="39">
        <f>생명과학!E10</f>
        <v>0</v>
      </c>
      <c r="I92" s="39">
        <f>생명과학!E11</f>
        <v>0</v>
      </c>
      <c r="J92" s="39">
        <f>생명과학!E12</f>
        <v>0</v>
      </c>
      <c r="K92" s="57"/>
      <c r="L92" s="57"/>
      <c r="M92" s="54"/>
    </row>
    <row r="93" spans="1:13" ht="16.5">
      <c r="A93" s="60"/>
      <c r="B93" s="41" t="s">
        <v>77</v>
      </c>
      <c r="C93" s="41">
        <f>생명과학!F5</f>
        <v>0</v>
      </c>
      <c r="D93" s="41">
        <f>생명과학!F6</f>
        <v>0</v>
      </c>
      <c r="E93" s="41">
        <f>생명과학!F7</f>
        <v>0</v>
      </c>
      <c r="F93" s="41">
        <f>생명과학!F8</f>
        <v>0</v>
      </c>
      <c r="G93" s="41">
        <f>생명과학!F9</f>
        <v>0</v>
      </c>
      <c r="H93" s="41">
        <f>생명과학!F10</f>
        <v>0</v>
      </c>
      <c r="I93" s="41">
        <f>생명과학!F11</f>
        <v>0</v>
      </c>
      <c r="J93" s="41">
        <f>생명과학!F12</f>
        <v>0</v>
      </c>
      <c r="K93" s="57"/>
      <c r="L93" s="57"/>
      <c r="M93" s="54"/>
    </row>
    <row r="94" spans="1:13" ht="13.55">
      <c r="A94" s="63"/>
      <c r="B94" s="31" t="s">
        <v>80</v>
      </c>
      <c r="C94" s="32">
        <f>생명과학!G5</f>
        <v>1</v>
      </c>
      <c r="D94" s="32">
        <f>생명과학!G6</f>
        <v>1</v>
      </c>
      <c r="E94" s="32">
        <f>생명과학!G7</f>
        <v>1</v>
      </c>
      <c r="F94" s="32">
        <f>생명과학!G8</f>
        <v>1</v>
      </c>
      <c r="G94" s="32">
        <f>생명과학!G9</f>
        <v>1</v>
      </c>
      <c r="H94" s="32">
        <f>생명과학!G10</f>
        <v>1</v>
      </c>
      <c r="I94" s="32">
        <f>생명과학!G11</f>
        <v>1</v>
      </c>
      <c r="J94" s="32">
        <f>생명과학!G12</f>
        <v>1</v>
      </c>
      <c r="K94" s="65"/>
      <c r="L94" s="65"/>
      <c r="M94" s="67"/>
    </row>
    <row r="95" spans="1:13" ht="16.5">
      <c r="A95" s="68" t="s">
        <v>66</v>
      </c>
      <c r="B95" s="13" t="s">
        <v>65</v>
      </c>
      <c r="C95" s="38">
        <f>과학탐구!B5</f>
        <v>15</v>
      </c>
      <c r="D95" s="38">
        <f>과학탐구!B6</f>
        <v>16</v>
      </c>
      <c r="E95" s="38">
        <f>과학탐구!B7</f>
        <v>16</v>
      </c>
      <c r="F95" s="38">
        <f>과학탐구!B8</f>
        <v>14</v>
      </c>
      <c r="G95" s="38">
        <f>과학탐구!B9</f>
        <v>17</v>
      </c>
      <c r="H95" s="38">
        <f>과학탐구!B10</f>
        <v>16</v>
      </c>
      <c r="I95" s="38">
        <f>과학탐구!B11</f>
        <v>17</v>
      </c>
      <c r="J95" s="38">
        <f>과학탐구!B12</f>
        <v>17</v>
      </c>
      <c r="K95" s="56">
        <v>16</v>
      </c>
      <c r="L95" s="56">
        <f>과학탐구!I4</f>
        <v>17</v>
      </c>
      <c r="M95" s="53">
        <f>과학탐구!G13</f>
        <v>0.9882352941176471</v>
      </c>
    </row>
    <row r="96" spans="1:13" ht="16.5">
      <c r="A96" s="60"/>
      <c r="B96" s="12" t="s">
        <v>30</v>
      </c>
      <c r="C96" s="39">
        <f>과학탐구!C5</f>
        <v>2</v>
      </c>
      <c r="D96" s="39">
        <f>과학탐구!C6</f>
        <v>1</v>
      </c>
      <c r="E96" s="39">
        <f>과학탐구!C7</f>
        <v>1</v>
      </c>
      <c r="F96" s="38">
        <f>과학탐구!C8</f>
        <v>3</v>
      </c>
      <c r="G96" s="38">
        <f>과학탐구!C9</f>
        <v>0</v>
      </c>
      <c r="H96" s="38">
        <f>과학탐구!C10</f>
        <v>1</v>
      </c>
      <c r="I96" s="38">
        <f>과학탐구!C11</f>
        <v>0</v>
      </c>
      <c r="J96" s="38">
        <f>과학탐구!C12</f>
        <v>0</v>
      </c>
      <c r="K96" s="57"/>
      <c r="L96" s="57"/>
      <c r="M96" s="54"/>
    </row>
    <row r="97" spans="1:13" ht="16.5">
      <c r="A97" s="60"/>
      <c r="B97" s="12" t="s">
        <v>33</v>
      </c>
      <c r="C97" s="39">
        <f>과학탐구!D5</f>
        <v>0</v>
      </c>
      <c r="D97" s="39">
        <f>과학탐구!D6</f>
        <v>0</v>
      </c>
      <c r="E97" s="39">
        <f>과학탐구!D7</f>
        <v>0</v>
      </c>
      <c r="F97" s="39">
        <f>과학탐구!D8</f>
        <v>0</v>
      </c>
      <c r="G97" s="39">
        <f>과학탐구!D9</f>
        <v>0</v>
      </c>
      <c r="H97" s="39">
        <f>과학탐구!D10</f>
        <v>0</v>
      </c>
      <c r="I97" s="39">
        <f>과학탐구!D11</f>
        <v>0</v>
      </c>
      <c r="J97" s="39">
        <f>과학탐구!D12</f>
        <v>0</v>
      </c>
      <c r="K97" s="57"/>
      <c r="L97" s="57"/>
      <c r="M97" s="54"/>
    </row>
    <row r="98" spans="1:13" ht="16.5">
      <c r="A98" s="60"/>
      <c r="B98" s="12" t="s">
        <v>29</v>
      </c>
      <c r="C98" s="39">
        <f>과학탐구!E5</f>
        <v>0</v>
      </c>
      <c r="D98" s="39">
        <f>과학탐구!E6</f>
        <v>0</v>
      </c>
      <c r="E98" s="39">
        <f>과학탐구!E7</f>
        <v>0</v>
      </c>
      <c r="F98" s="39">
        <f>과학탐구!E8</f>
        <v>0</v>
      </c>
      <c r="G98" s="39">
        <f>과학탐구!E9</f>
        <v>0</v>
      </c>
      <c r="H98" s="39">
        <f>과학탐구!E10</f>
        <v>0</v>
      </c>
      <c r="I98" s="39">
        <f>과학탐구!E11</f>
        <v>0</v>
      </c>
      <c r="J98" s="39">
        <f>과학탐구!E12</f>
        <v>0</v>
      </c>
      <c r="K98" s="57"/>
      <c r="L98" s="57"/>
      <c r="M98" s="54"/>
    </row>
    <row r="99" spans="1:13" ht="16.5">
      <c r="A99" s="60"/>
      <c r="B99" s="33" t="s">
        <v>77</v>
      </c>
      <c r="C99" s="41">
        <f>과학탐구!F5</f>
        <v>0</v>
      </c>
      <c r="D99" s="41">
        <f>과학탐구!F6</f>
        <v>0</v>
      </c>
      <c r="E99" s="41">
        <f>과학탐구!F7</f>
        <v>0</v>
      </c>
      <c r="F99" s="41">
        <f>과학탐구!F8</f>
        <v>0</v>
      </c>
      <c r="G99" s="41">
        <f>과학탐구!F9</f>
        <v>0</v>
      </c>
      <c r="H99" s="41">
        <f>과학탐구!F10</f>
        <v>0</v>
      </c>
      <c r="I99" s="41">
        <f>과학탐구!F11</f>
        <v>0</v>
      </c>
      <c r="J99" s="41">
        <f>과학탐구!F12</f>
        <v>0</v>
      </c>
      <c r="K99" s="57"/>
      <c r="L99" s="57"/>
      <c r="M99" s="54"/>
    </row>
    <row r="100" spans="1:13" ht="16.5">
      <c r="A100" s="61"/>
      <c r="B100" s="45" t="s">
        <v>80</v>
      </c>
      <c r="C100" s="35">
        <f>과학탐구!G5</f>
        <v>0.9764705882352942</v>
      </c>
      <c r="D100" s="35">
        <f>과학탐구!G6</f>
        <v>0.9882352941176471</v>
      </c>
      <c r="E100" s="35">
        <f>과학탐구!G7</f>
        <v>0.9882352941176471</v>
      </c>
      <c r="F100" s="35">
        <f>과학탐구!G8</f>
        <v>0.9647058823529411</v>
      </c>
      <c r="G100" s="35">
        <f>과학탐구!G9</f>
        <v>1</v>
      </c>
      <c r="H100" s="35">
        <f>과학탐구!G10</f>
        <v>0.9882352941176471</v>
      </c>
      <c r="I100" s="35">
        <f>과학탐구!G11</f>
        <v>1</v>
      </c>
      <c r="J100" s="35">
        <f>과학탐구!G12</f>
        <v>1</v>
      </c>
      <c r="K100" s="58"/>
      <c r="L100" s="58"/>
      <c r="M100" s="55"/>
    </row>
    <row r="101" spans="1:13" ht="13.55">
      <c r="A101" s="69" t="s">
        <v>61</v>
      </c>
      <c r="B101" s="40" t="s">
        <v>65</v>
      </c>
      <c r="C101" s="40">
        <f>방송댄스!B5</f>
        <v>4</v>
      </c>
      <c r="D101" s="40">
        <f>방송댄스!B6</f>
        <v>4</v>
      </c>
      <c r="E101" s="40">
        <f>방송댄스!B7</f>
        <v>4</v>
      </c>
      <c r="F101" s="40">
        <f>방송댄스!B8</f>
        <v>4</v>
      </c>
      <c r="G101" s="40">
        <f>방송댄스!B9</f>
        <v>4</v>
      </c>
      <c r="H101" s="40">
        <f>방송댄스!B10</f>
        <v>3</v>
      </c>
      <c r="I101" s="40">
        <f>방송댄스!B11</f>
        <v>4</v>
      </c>
      <c r="J101" s="40">
        <f>방송댄스!B12</f>
        <v>2</v>
      </c>
      <c r="K101" s="64">
        <v>19</v>
      </c>
      <c r="L101" s="64">
        <f>방송댄스!I4</f>
        <v>6</v>
      </c>
      <c r="M101" s="66">
        <f>방송댄스!G13</f>
        <v>0.9083333333333332</v>
      </c>
    </row>
    <row r="102" spans="1:13" ht="16.5">
      <c r="A102" s="60"/>
      <c r="B102" s="39" t="s">
        <v>30</v>
      </c>
      <c r="C102" s="39">
        <f>방송댄스!C5</f>
        <v>2</v>
      </c>
      <c r="D102" s="39">
        <f>방송댄스!C6</f>
        <v>2</v>
      </c>
      <c r="E102" s="39">
        <f>방송댄스!C7</f>
        <v>1</v>
      </c>
      <c r="F102" s="38">
        <f>방송댄스!C8</f>
        <v>2</v>
      </c>
      <c r="G102" s="38">
        <f>방송댄스!C9</f>
        <v>2</v>
      </c>
      <c r="H102" s="38">
        <f>방송댄스!C10</f>
        <v>2</v>
      </c>
      <c r="I102" s="38">
        <f>방송댄스!C11</f>
        <v>2</v>
      </c>
      <c r="J102" s="38">
        <f>방송댄스!C12</f>
        <v>3</v>
      </c>
      <c r="K102" s="57"/>
      <c r="L102" s="57"/>
      <c r="M102" s="54"/>
    </row>
    <row r="103" spans="1:13" ht="16.5">
      <c r="A103" s="60"/>
      <c r="B103" s="39" t="s">
        <v>33</v>
      </c>
      <c r="C103" s="39">
        <f>방송댄스!D5</f>
        <v>0</v>
      </c>
      <c r="D103" s="39">
        <f>방송댄스!D6</f>
        <v>0</v>
      </c>
      <c r="E103" s="39">
        <f>방송댄스!D7</f>
        <v>1</v>
      </c>
      <c r="F103" s="39">
        <f>방송댄스!D8</f>
        <v>0</v>
      </c>
      <c r="G103" s="39">
        <f>방송댄스!D9</f>
        <v>0</v>
      </c>
      <c r="H103" s="39">
        <f>방송댄스!D10</f>
        <v>1</v>
      </c>
      <c r="I103" s="39">
        <f>방송댄스!D11</f>
        <v>0</v>
      </c>
      <c r="J103" s="39">
        <f>방송댄스!D12</f>
        <v>1</v>
      </c>
      <c r="K103" s="57"/>
      <c r="L103" s="57"/>
      <c r="M103" s="54"/>
    </row>
    <row r="104" spans="1:13" ht="16.5">
      <c r="A104" s="60"/>
      <c r="B104" s="39" t="s">
        <v>29</v>
      </c>
      <c r="C104" s="39">
        <f>방송댄스!E5</f>
        <v>0</v>
      </c>
      <c r="D104" s="39">
        <f>방송댄스!E6</f>
        <v>0</v>
      </c>
      <c r="E104" s="39">
        <f>방송댄스!E7</f>
        <v>0</v>
      </c>
      <c r="F104" s="39">
        <f>방송댄스!E8</f>
        <v>0</v>
      </c>
      <c r="G104" s="39">
        <f>방송댄스!E9</f>
        <v>0</v>
      </c>
      <c r="H104" s="39">
        <f>방송댄스!E10</f>
        <v>0</v>
      </c>
      <c r="I104" s="39">
        <f>방송댄스!E11</f>
        <v>0</v>
      </c>
      <c r="J104" s="39">
        <f>방송댄스!E12</f>
        <v>0</v>
      </c>
      <c r="K104" s="57"/>
      <c r="L104" s="57"/>
      <c r="M104" s="54"/>
    </row>
    <row r="105" spans="1:13" ht="16.5">
      <c r="A105" s="60"/>
      <c r="B105" s="41" t="s">
        <v>77</v>
      </c>
      <c r="C105" s="41">
        <f>방송댄스!F5</f>
        <v>0</v>
      </c>
      <c r="D105" s="41">
        <f>방송댄스!F6</f>
        <v>0</v>
      </c>
      <c r="E105" s="41">
        <f>방송댄스!F7</f>
        <v>0</v>
      </c>
      <c r="F105" s="41">
        <f>방송댄스!F8</f>
        <v>0</v>
      </c>
      <c r="G105" s="41">
        <f>방송댄스!F9</f>
        <v>0</v>
      </c>
      <c r="H105" s="41">
        <f>방송댄스!F10</f>
        <v>0</v>
      </c>
      <c r="I105" s="41">
        <f>방송댄스!F11</f>
        <v>0</v>
      </c>
      <c r="J105" s="41">
        <f>방송댄스!F12</f>
        <v>0</v>
      </c>
      <c r="K105" s="57"/>
      <c r="L105" s="57"/>
      <c r="M105" s="54"/>
    </row>
    <row r="106" spans="1:13" ht="13.95">
      <c r="A106" s="92"/>
      <c r="B106" s="46" t="s">
        <v>80</v>
      </c>
      <c r="C106" s="47">
        <f>방송댄스!G5</f>
        <v>0.9333333333333333</v>
      </c>
      <c r="D106" s="47">
        <f>방송댄스!G6</f>
        <v>0.9333333333333333</v>
      </c>
      <c r="E106" s="47">
        <f>방송댄스!G7</f>
        <v>0.9</v>
      </c>
      <c r="F106" s="47">
        <f>방송댄스!G8</f>
        <v>0.9333333333333333</v>
      </c>
      <c r="G106" s="47">
        <f>방송댄스!G9</f>
        <v>0.9333333333333333</v>
      </c>
      <c r="H106" s="47">
        <f>방송댄스!G10</f>
        <v>0.8666666666666666</v>
      </c>
      <c r="I106" s="47">
        <f>방송댄스!G11</f>
        <v>0.9333333333333333</v>
      </c>
      <c r="J106" s="47">
        <f>방송댄스!G12</f>
        <v>0.8333333333333334</v>
      </c>
      <c r="K106" s="93"/>
      <c r="L106" s="93"/>
      <c r="M106" s="87"/>
    </row>
    <row r="107" ht="15" customHeight="1"/>
    <row r="108" ht="24.95" customHeight="1">
      <c r="A108" s="51" t="s">
        <v>53</v>
      </c>
    </row>
    <row r="109" spans="1:13" ht="57.75" customHeight="1">
      <c r="A109" s="15" t="s">
        <v>27</v>
      </c>
      <c r="B109" s="16" t="s">
        <v>37</v>
      </c>
      <c r="C109" s="17" t="s">
        <v>89</v>
      </c>
      <c r="D109" s="17" t="s">
        <v>7</v>
      </c>
      <c r="E109" s="17" t="s">
        <v>23</v>
      </c>
      <c r="F109" s="17" t="s">
        <v>39</v>
      </c>
      <c r="G109" s="17" t="s">
        <v>5</v>
      </c>
      <c r="H109" s="17" t="s">
        <v>40</v>
      </c>
      <c r="I109" s="17" t="s">
        <v>6</v>
      </c>
      <c r="J109" s="17" t="s">
        <v>2</v>
      </c>
      <c r="K109" s="37" t="s">
        <v>19</v>
      </c>
      <c r="L109" s="37" t="s">
        <v>73</v>
      </c>
      <c r="M109" s="18" t="s">
        <v>60</v>
      </c>
    </row>
    <row r="110" spans="1:13" ht="16.5">
      <c r="A110" s="59" t="s">
        <v>57</v>
      </c>
      <c r="B110" s="38" t="s">
        <v>65</v>
      </c>
      <c r="C110" s="38">
        <f>급수한자!B18</f>
        <v>20</v>
      </c>
      <c r="D110" s="38">
        <f>급수한자!B19</f>
        <v>20</v>
      </c>
      <c r="E110" s="38">
        <f>급수한자!B20</f>
        <v>20</v>
      </c>
      <c r="F110" s="38">
        <f>급수한자!B21</f>
        <v>20</v>
      </c>
      <c r="G110" s="38">
        <f>급수한자!B22</f>
        <v>20</v>
      </c>
      <c r="H110" s="38">
        <f>급수한자!B23</f>
        <v>19</v>
      </c>
      <c r="I110" s="38">
        <f>급수한자!B24</f>
        <v>19</v>
      </c>
      <c r="J110" s="38">
        <f>급수한자!B25</f>
        <v>19</v>
      </c>
      <c r="K110" s="56">
        <v>50</v>
      </c>
      <c r="L110" s="90">
        <f>급수한자!I17</f>
        <v>22</v>
      </c>
      <c r="M110" s="91">
        <f>급수한자!G26</f>
        <v>0.978409090909091</v>
      </c>
    </row>
    <row r="111" spans="1:13" ht="16.5">
      <c r="A111" s="60"/>
      <c r="B111" s="39" t="s">
        <v>30</v>
      </c>
      <c r="C111" s="38">
        <f>급수한자!C18</f>
        <v>2</v>
      </c>
      <c r="D111" s="38">
        <f>급수한자!C19</f>
        <v>2</v>
      </c>
      <c r="E111" s="38">
        <f>급수한자!C20</f>
        <v>2</v>
      </c>
      <c r="F111" s="38">
        <f>급수한자!C21</f>
        <v>2</v>
      </c>
      <c r="G111" s="38">
        <f>급수한자!C22</f>
        <v>2</v>
      </c>
      <c r="H111" s="38">
        <f>급수한자!C23</f>
        <v>3</v>
      </c>
      <c r="I111" s="38">
        <f>급수한자!C24</f>
        <v>3</v>
      </c>
      <c r="J111" s="38">
        <f>급수한자!C25</f>
        <v>3</v>
      </c>
      <c r="K111" s="57"/>
      <c r="L111" s="88"/>
      <c r="M111" s="89"/>
    </row>
    <row r="112" spans="1:13" ht="16.5">
      <c r="A112" s="60"/>
      <c r="B112" s="39" t="s">
        <v>33</v>
      </c>
      <c r="C112" s="38">
        <f>급수한자!D18</f>
        <v>0</v>
      </c>
      <c r="D112" s="38">
        <f>급수한자!D19</f>
        <v>0</v>
      </c>
      <c r="E112" s="38">
        <f>급수한자!D20</f>
        <v>0</v>
      </c>
      <c r="F112" s="38">
        <f>급수한자!D21</f>
        <v>0</v>
      </c>
      <c r="G112" s="38">
        <f>급수한자!D22</f>
        <v>0</v>
      </c>
      <c r="H112" s="38">
        <f>급수한자!D23</f>
        <v>0</v>
      </c>
      <c r="I112" s="38">
        <f>급수한자!D24</f>
        <v>0</v>
      </c>
      <c r="J112" s="38">
        <f>급수한자!D25</f>
        <v>0</v>
      </c>
      <c r="K112" s="57"/>
      <c r="L112" s="88"/>
      <c r="M112" s="89"/>
    </row>
    <row r="113" spans="1:13" ht="16.5">
      <c r="A113" s="60"/>
      <c r="B113" s="39" t="s">
        <v>29</v>
      </c>
      <c r="C113" s="38">
        <f>급수한자!E18</f>
        <v>0</v>
      </c>
      <c r="D113" s="38">
        <f>급수한자!E19</f>
        <v>0</v>
      </c>
      <c r="E113" s="38">
        <f>급수한자!E20</f>
        <v>0</v>
      </c>
      <c r="F113" s="38">
        <f>급수한자!E21</f>
        <v>0</v>
      </c>
      <c r="G113" s="38">
        <f>급수한자!E22</f>
        <v>0</v>
      </c>
      <c r="H113" s="38">
        <f>급수한자!E23</f>
        <v>0</v>
      </c>
      <c r="I113" s="38">
        <f>급수한자!E24</f>
        <v>0</v>
      </c>
      <c r="J113" s="38">
        <f>급수한자!E25</f>
        <v>0</v>
      </c>
      <c r="K113" s="57"/>
      <c r="L113" s="88"/>
      <c r="M113" s="89"/>
    </row>
    <row r="114" spans="1:13" ht="16.5">
      <c r="A114" s="60"/>
      <c r="B114" s="41" t="s">
        <v>77</v>
      </c>
      <c r="C114" s="45">
        <f>급수한자!F18</f>
        <v>0</v>
      </c>
      <c r="D114" s="45">
        <f>급수한자!F19</f>
        <v>0</v>
      </c>
      <c r="E114" s="45">
        <f>급수한자!F20</f>
        <v>0</v>
      </c>
      <c r="F114" s="45">
        <f>급수한자!F21</f>
        <v>0</v>
      </c>
      <c r="G114" s="45">
        <f>급수한자!F22</f>
        <v>0</v>
      </c>
      <c r="H114" s="45">
        <f>급수한자!F23</f>
        <v>0</v>
      </c>
      <c r="I114" s="45">
        <f>급수한자!F24</f>
        <v>0</v>
      </c>
      <c r="J114" s="45">
        <f>급수한자!F25</f>
        <v>0</v>
      </c>
      <c r="K114" s="57"/>
      <c r="L114" s="88"/>
      <c r="M114" s="89"/>
    </row>
    <row r="115" spans="1:13" ht="13.55">
      <c r="A115" s="61"/>
      <c r="B115" s="34" t="s">
        <v>80</v>
      </c>
      <c r="C115" s="32">
        <f>급수한자!G18</f>
        <v>0.9818181818181818</v>
      </c>
      <c r="D115" s="32">
        <f>급수한자!G19</f>
        <v>0.9818181818181818</v>
      </c>
      <c r="E115" s="32">
        <f>급수한자!G20</f>
        <v>0.9818181818181818</v>
      </c>
      <c r="F115" s="32">
        <f>급수한자!G21</f>
        <v>0.9818181818181818</v>
      </c>
      <c r="G115" s="32">
        <f>급수한자!G22</f>
        <v>0.9818181818181818</v>
      </c>
      <c r="H115" s="32">
        <f>급수한자!G23</f>
        <v>0.9727272727272727</v>
      </c>
      <c r="I115" s="32">
        <f>급수한자!G24</f>
        <v>0.9727272727272727</v>
      </c>
      <c r="J115" s="32">
        <f>급수한자!G25</f>
        <v>0.9727272727272727</v>
      </c>
      <c r="K115" s="58"/>
      <c r="L115" s="88"/>
      <c r="M115" s="89"/>
    </row>
    <row r="116" spans="1:13" ht="13.55">
      <c r="A116" s="62" t="s">
        <v>59</v>
      </c>
      <c r="B116" s="40" t="s">
        <v>65</v>
      </c>
      <c r="C116" s="38">
        <f>컴퓨터!B18</f>
        <v>56</v>
      </c>
      <c r="D116" s="38">
        <f>컴퓨터!B19</f>
        <v>55</v>
      </c>
      <c r="E116" s="38">
        <f>컴퓨터!B20</f>
        <v>54</v>
      </c>
      <c r="F116" s="38">
        <f>컴퓨터!B21</f>
        <v>54</v>
      </c>
      <c r="G116" s="38">
        <f>컴퓨터!B22</f>
        <v>56</v>
      </c>
      <c r="H116" s="38">
        <f>컴퓨터!B23</f>
        <v>54</v>
      </c>
      <c r="I116" s="38">
        <f>컴퓨터!B24</f>
        <v>55</v>
      </c>
      <c r="J116" s="38">
        <f>컴퓨터!B25</f>
        <v>54</v>
      </c>
      <c r="K116" s="64">
        <v>91</v>
      </c>
      <c r="L116" s="88">
        <f>컴퓨터!I17</f>
        <v>60</v>
      </c>
      <c r="M116" s="89">
        <f>컴퓨터!G26</f>
        <v>0.9795833333333335</v>
      </c>
    </row>
    <row r="117" spans="1:13" ht="16.5">
      <c r="A117" s="60"/>
      <c r="B117" s="39" t="s">
        <v>30</v>
      </c>
      <c r="C117" s="38">
        <f>컴퓨터!C18</f>
        <v>4</v>
      </c>
      <c r="D117" s="38">
        <f>컴퓨터!C19</f>
        <v>4</v>
      </c>
      <c r="E117" s="38">
        <f>컴퓨터!C20</f>
        <v>5</v>
      </c>
      <c r="F117" s="38">
        <f>컴퓨터!C21</f>
        <v>5</v>
      </c>
      <c r="G117" s="38">
        <f>컴퓨터!C22</f>
        <v>4</v>
      </c>
      <c r="H117" s="38">
        <f>컴퓨터!C23</f>
        <v>5</v>
      </c>
      <c r="I117" s="38">
        <f>컴퓨터!C24</f>
        <v>4</v>
      </c>
      <c r="J117" s="38">
        <f>컴퓨터!C25</f>
        <v>5</v>
      </c>
      <c r="K117" s="57"/>
      <c r="L117" s="88"/>
      <c r="M117" s="89"/>
    </row>
    <row r="118" spans="1:13" ht="16.5">
      <c r="A118" s="60"/>
      <c r="B118" s="39" t="s">
        <v>33</v>
      </c>
      <c r="C118" s="38">
        <f>컴퓨터!D18</f>
        <v>0</v>
      </c>
      <c r="D118" s="38">
        <f>컴퓨터!D19</f>
        <v>1</v>
      </c>
      <c r="E118" s="38">
        <f>컴퓨터!D20</f>
        <v>1</v>
      </c>
      <c r="F118" s="38">
        <f>컴퓨터!D21</f>
        <v>1</v>
      </c>
      <c r="G118" s="38">
        <f>컴퓨터!D22</f>
        <v>0</v>
      </c>
      <c r="H118" s="38">
        <f>컴퓨터!D23</f>
        <v>0</v>
      </c>
      <c r="I118" s="38">
        <f>컴퓨터!D24</f>
        <v>1</v>
      </c>
      <c r="J118" s="38">
        <f>컴퓨터!D25</f>
        <v>1</v>
      </c>
      <c r="K118" s="57"/>
      <c r="L118" s="88"/>
      <c r="M118" s="89"/>
    </row>
    <row r="119" spans="1:13" ht="16.5">
      <c r="A119" s="60"/>
      <c r="B119" s="39" t="s">
        <v>29</v>
      </c>
      <c r="C119" s="38">
        <f>컴퓨터!E18</f>
        <v>0</v>
      </c>
      <c r="D119" s="38">
        <f>컴퓨터!E19</f>
        <v>0</v>
      </c>
      <c r="E119" s="38">
        <f>컴퓨터!E20</f>
        <v>0</v>
      </c>
      <c r="F119" s="38">
        <f>컴퓨터!E21</f>
        <v>0</v>
      </c>
      <c r="G119" s="38">
        <f>컴퓨터!E22</f>
        <v>0</v>
      </c>
      <c r="H119" s="38">
        <f>컴퓨터!E23</f>
        <v>1</v>
      </c>
      <c r="I119" s="38">
        <f>컴퓨터!E24</f>
        <v>0</v>
      </c>
      <c r="J119" s="38">
        <f>컴퓨터!E25</f>
        <v>0</v>
      </c>
      <c r="K119" s="57"/>
      <c r="L119" s="88"/>
      <c r="M119" s="89"/>
    </row>
    <row r="120" spans="1:13" ht="16.5">
      <c r="A120" s="60"/>
      <c r="B120" s="33" t="s">
        <v>77</v>
      </c>
      <c r="C120" s="45">
        <f>컴퓨터!F18</f>
        <v>0</v>
      </c>
      <c r="D120" s="45">
        <f>컴퓨터!F19</f>
        <v>0</v>
      </c>
      <c r="E120" s="45">
        <f>컴퓨터!F20</f>
        <v>0</v>
      </c>
      <c r="F120" s="45">
        <f>컴퓨터!F21</f>
        <v>0</v>
      </c>
      <c r="G120" s="45">
        <f>컴퓨터!F22</f>
        <v>0</v>
      </c>
      <c r="H120" s="45">
        <f>컴퓨터!F23</f>
        <v>0</v>
      </c>
      <c r="I120" s="45">
        <f>컴퓨터!F24</f>
        <v>0</v>
      </c>
      <c r="J120" s="45">
        <f>컴퓨터!F25</f>
        <v>0</v>
      </c>
      <c r="K120" s="57"/>
      <c r="L120" s="88"/>
      <c r="M120" s="89"/>
    </row>
    <row r="121" spans="1:13" ht="13.55">
      <c r="A121" s="63"/>
      <c r="B121" s="30" t="s">
        <v>80</v>
      </c>
      <c r="C121" s="32">
        <f>컴퓨터!G18</f>
        <v>0.9866666666666667</v>
      </c>
      <c r="D121" s="32">
        <f>컴퓨터!G19</f>
        <v>0.9800000000000001</v>
      </c>
      <c r="E121" s="32">
        <f>컴퓨터!G20</f>
        <v>0.9766666666666668</v>
      </c>
      <c r="F121" s="32">
        <f>컴퓨터!G21</f>
        <v>0.9766666666666668</v>
      </c>
      <c r="G121" s="32">
        <f>컴퓨터!G22</f>
        <v>0.9866666666666667</v>
      </c>
      <c r="H121" s="32">
        <f>컴퓨터!G23</f>
        <v>0.9733333333333333</v>
      </c>
      <c r="I121" s="32">
        <f>컴퓨터!G24</f>
        <v>0.9800000000000001</v>
      </c>
      <c r="J121" s="32">
        <f>컴퓨터!G25</f>
        <v>0.9766666666666668</v>
      </c>
      <c r="K121" s="65"/>
      <c r="L121" s="88"/>
      <c r="M121" s="89"/>
    </row>
    <row r="122" spans="1:13" ht="13.55">
      <c r="A122" s="62" t="s">
        <v>69</v>
      </c>
      <c r="B122" s="40" t="s">
        <v>65</v>
      </c>
      <c r="C122" s="38">
        <f>로봇과학!B18</f>
        <v>2</v>
      </c>
      <c r="D122" s="38">
        <f>로봇과학!B19</f>
        <v>1</v>
      </c>
      <c r="E122" s="38">
        <f>로봇과학!B20</f>
        <v>2</v>
      </c>
      <c r="F122" s="38">
        <f>로봇과학!B21</f>
        <v>0</v>
      </c>
      <c r="G122" s="38">
        <f>로봇과학!B22</f>
        <v>1</v>
      </c>
      <c r="H122" s="38">
        <f>로봇과학!B23</f>
        <v>1</v>
      </c>
      <c r="I122" s="38">
        <f>로봇과학!B24</f>
        <v>0</v>
      </c>
      <c r="J122" s="38">
        <f>로봇과학!B25</f>
        <v>0</v>
      </c>
      <c r="K122" s="64">
        <v>14</v>
      </c>
      <c r="L122" s="88">
        <f>로봇과학!I17</f>
        <v>3</v>
      </c>
      <c r="M122" s="89">
        <f>로봇과학!G26</f>
        <v>0.8583333333333332</v>
      </c>
    </row>
    <row r="123" spans="1:13" ht="16.5">
      <c r="A123" s="60"/>
      <c r="B123" s="39" t="s">
        <v>30</v>
      </c>
      <c r="C123" s="38">
        <f>로봇과학!C18</f>
        <v>1</v>
      </c>
      <c r="D123" s="38">
        <f>로봇과학!C19</f>
        <v>2</v>
      </c>
      <c r="E123" s="38">
        <f>로봇과학!C20</f>
        <v>1</v>
      </c>
      <c r="F123" s="38">
        <f>로봇과학!C21</f>
        <v>3</v>
      </c>
      <c r="G123" s="38">
        <f>로봇과학!C22</f>
        <v>2</v>
      </c>
      <c r="H123" s="38">
        <f>로봇과학!C23</f>
        <v>2</v>
      </c>
      <c r="I123" s="38">
        <f>로봇과학!C24</f>
        <v>3</v>
      </c>
      <c r="J123" s="38">
        <f>로봇과학!C25</f>
        <v>3</v>
      </c>
      <c r="K123" s="57"/>
      <c r="L123" s="88"/>
      <c r="M123" s="89"/>
    </row>
    <row r="124" spans="1:13" ht="16.5">
      <c r="A124" s="60"/>
      <c r="B124" s="39" t="s">
        <v>33</v>
      </c>
      <c r="C124" s="38">
        <f>로봇과학!D18</f>
        <v>0</v>
      </c>
      <c r="D124" s="38">
        <f>로봇과학!D19</f>
        <v>0</v>
      </c>
      <c r="E124" s="38">
        <f>로봇과학!D20</f>
        <v>0</v>
      </c>
      <c r="F124" s="38">
        <f>로봇과학!D21</f>
        <v>0</v>
      </c>
      <c r="G124" s="38">
        <f>로봇과학!D22</f>
        <v>0</v>
      </c>
      <c r="H124" s="38">
        <f>로봇과학!D23</f>
        <v>0</v>
      </c>
      <c r="I124" s="38">
        <f>로봇과학!D24</f>
        <v>0</v>
      </c>
      <c r="J124" s="38">
        <f>로봇과학!D25</f>
        <v>0</v>
      </c>
      <c r="K124" s="57"/>
      <c r="L124" s="88"/>
      <c r="M124" s="89"/>
    </row>
    <row r="125" spans="1:13" ht="16.5">
      <c r="A125" s="60"/>
      <c r="B125" s="39" t="s">
        <v>29</v>
      </c>
      <c r="C125" s="38">
        <f>로봇과학!E18</f>
        <v>0</v>
      </c>
      <c r="D125" s="38">
        <f>로봇과학!E19</f>
        <v>0</v>
      </c>
      <c r="E125" s="38">
        <f>로봇과학!E20</f>
        <v>0</v>
      </c>
      <c r="F125" s="38">
        <f>로봇과학!E21</f>
        <v>0</v>
      </c>
      <c r="G125" s="38">
        <f>로봇과학!E22</f>
        <v>0</v>
      </c>
      <c r="H125" s="38">
        <f>로봇과학!E23</f>
        <v>0</v>
      </c>
      <c r="I125" s="38">
        <f>로봇과학!E24</f>
        <v>0</v>
      </c>
      <c r="J125" s="38">
        <f>로봇과학!E25</f>
        <v>0</v>
      </c>
      <c r="K125" s="57"/>
      <c r="L125" s="88"/>
      <c r="M125" s="89"/>
    </row>
    <row r="126" spans="1:13" ht="16.5">
      <c r="A126" s="60"/>
      <c r="B126" s="41" t="s">
        <v>77</v>
      </c>
      <c r="C126" s="45">
        <f>로봇과학!F18</f>
        <v>0</v>
      </c>
      <c r="D126" s="45">
        <f>로봇과학!F19</f>
        <v>0</v>
      </c>
      <c r="E126" s="45">
        <f>로봇과학!F20</f>
        <v>0</v>
      </c>
      <c r="F126" s="45">
        <f>로봇과학!F21</f>
        <v>0</v>
      </c>
      <c r="G126" s="45">
        <f>로봇과학!F22</f>
        <v>0</v>
      </c>
      <c r="H126" s="45">
        <f>로봇과학!F23</f>
        <v>0</v>
      </c>
      <c r="I126" s="45">
        <f>로봇과학!F24</f>
        <v>0</v>
      </c>
      <c r="J126" s="45">
        <f>로봇과학!F25</f>
        <v>0</v>
      </c>
      <c r="K126" s="57"/>
      <c r="L126" s="88"/>
      <c r="M126" s="89"/>
    </row>
    <row r="127" spans="1:13" ht="13.55">
      <c r="A127" s="63"/>
      <c r="B127" s="31" t="s">
        <v>80</v>
      </c>
      <c r="C127" s="32">
        <f>로봇과학!G18</f>
        <v>0.9333333333333333</v>
      </c>
      <c r="D127" s="32">
        <f>로봇과학!G19</f>
        <v>0.8666666666666666</v>
      </c>
      <c r="E127" s="32">
        <f>로봇과학!G20</f>
        <v>0.9333333333333333</v>
      </c>
      <c r="F127" s="32">
        <f>로봇과학!G21</f>
        <v>0.8</v>
      </c>
      <c r="G127" s="32">
        <f>로봇과학!G22</f>
        <v>0.8666666666666666</v>
      </c>
      <c r="H127" s="32">
        <f>로봇과학!G23</f>
        <v>0.8666666666666666</v>
      </c>
      <c r="I127" s="32">
        <f>로봇과학!G24</f>
        <v>0.8</v>
      </c>
      <c r="J127" s="32">
        <f>로봇과학!G25</f>
        <v>0.8</v>
      </c>
      <c r="K127" s="65"/>
      <c r="L127" s="88"/>
      <c r="M127" s="89"/>
    </row>
    <row r="128" spans="1:13" ht="13.55">
      <c r="A128" s="62" t="s">
        <v>78</v>
      </c>
      <c r="B128" s="40" t="s">
        <v>65</v>
      </c>
      <c r="C128" s="38">
        <f>로봇제작!B18</f>
        <v>3</v>
      </c>
      <c r="D128" s="38">
        <f>로봇제작!B19</f>
        <v>3</v>
      </c>
      <c r="E128" s="38">
        <f>로봇제작!B20</f>
        <v>3</v>
      </c>
      <c r="F128" s="38">
        <f>로봇제작!B21</f>
        <v>3</v>
      </c>
      <c r="G128" s="38">
        <f>로봇제작!B22</f>
        <v>3</v>
      </c>
      <c r="H128" s="38">
        <f>로봇제작!B23</f>
        <v>3</v>
      </c>
      <c r="I128" s="38">
        <f>로봇제작!B24</f>
        <v>3</v>
      </c>
      <c r="J128" s="38">
        <f>로봇제작!B25</f>
        <v>3</v>
      </c>
      <c r="K128" s="64">
        <v>17</v>
      </c>
      <c r="L128" s="88">
        <f>로봇제작!I17</f>
        <v>3</v>
      </c>
      <c r="M128" s="89">
        <f>로봇제작!G26</f>
        <v>1</v>
      </c>
    </row>
    <row r="129" spans="1:13" ht="16.5">
      <c r="A129" s="60"/>
      <c r="B129" s="39" t="s">
        <v>30</v>
      </c>
      <c r="C129" s="38">
        <f>로봇제작!C18</f>
        <v>0</v>
      </c>
      <c r="D129" s="38">
        <f>로봇제작!C19</f>
        <v>0</v>
      </c>
      <c r="E129" s="38">
        <f>로봇제작!C20</f>
        <v>0</v>
      </c>
      <c r="F129" s="38">
        <f>로봇제작!C21</f>
        <v>0</v>
      </c>
      <c r="G129" s="38">
        <f>로봇제작!C22</f>
        <v>0</v>
      </c>
      <c r="H129" s="38">
        <f>로봇제작!C23</f>
        <v>0</v>
      </c>
      <c r="I129" s="38">
        <f>로봇제작!C24</f>
        <v>0</v>
      </c>
      <c r="J129" s="38">
        <f>로봇제작!C25</f>
        <v>0</v>
      </c>
      <c r="K129" s="57"/>
      <c r="L129" s="88"/>
      <c r="M129" s="89"/>
    </row>
    <row r="130" spans="1:13" ht="16.5">
      <c r="A130" s="60"/>
      <c r="B130" s="39" t="s">
        <v>33</v>
      </c>
      <c r="C130" s="38">
        <f>로봇제작!D18</f>
        <v>0</v>
      </c>
      <c r="D130" s="38">
        <f>로봇제작!D19</f>
        <v>0</v>
      </c>
      <c r="E130" s="38">
        <f>로봇제작!D20</f>
        <v>0</v>
      </c>
      <c r="F130" s="38">
        <f>로봇제작!D21</f>
        <v>0</v>
      </c>
      <c r="G130" s="38">
        <f>로봇제작!D22</f>
        <v>0</v>
      </c>
      <c r="H130" s="38">
        <f>로봇제작!D23</f>
        <v>0</v>
      </c>
      <c r="I130" s="38">
        <f>로봇제작!D24</f>
        <v>0</v>
      </c>
      <c r="J130" s="38">
        <f>로봇제작!D25</f>
        <v>0</v>
      </c>
      <c r="K130" s="57"/>
      <c r="L130" s="88"/>
      <c r="M130" s="89"/>
    </row>
    <row r="131" spans="1:13" ht="16.5">
      <c r="A131" s="60"/>
      <c r="B131" s="39" t="s">
        <v>29</v>
      </c>
      <c r="C131" s="38">
        <f>로봇제작!E18</f>
        <v>0</v>
      </c>
      <c r="D131" s="38">
        <f>로봇제작!E19</f>
        <v>0</v>
      </c>
      <c r="E131" s="38">
        <f>로봇제작!E20</f>
        <v>0</v>
      </c>
      <c r="F131" s="38">
        <f>로봇제작!E21</f>
        <v>0</v>
      </c>
      <c r="G131" s="38">
        <f>로봇제작!E22</f>
        <v>0</v>
      </c>
      <c r="H131" s="38">
        <f>로봇제작!E23</f>
        <v>0</v>
      </c>
      <c r="I131" s="38">
        <f>로봇제작!E24</f>
        <v>0</v>
      </c>
      <c r="J131" s="38">
        <f>로봇제작!E25</f>
        <v>0</v>
      </c>
      <c r="K131" s="57"/>
      <c r="L131" s="88"/>
      <c r="M131" s="89"/>
    </row>
    <row r="132" spans="1:13" ht="16.5">
      <c r="A132" s="60"/>
      <c r="B132" s="33" t="s">
        <v>77</v>
      </c>
      <c r="C132" s="45">
        <f>로봇제작!F18</f>
        <v>0</v>
      </c>
      <c r="D132" s="45">
        <f>로봇제작!F19</f>
        <v>0</v>
      </c>
      <c r="E132" s="45">
        <f>로봇제작!F20</f>
        <v>0</v>
      </c>
      <c r="F132" s="45">
        <f>로봇제작!F21</f>
        <v>0</v>
      </c>
      <c r="G132" s="45">
        <f>로봇제작!F22</f>
        <v>0</v>
      </c>
      <c r="H132" s="45">
        <f>로봇제작!F23</f>
        <v>0</v>
      </c>
      <c r="I132" s="45">
        <f>로봇제작!F24</f>
        <v>0</v>
      </c>
      <c r="J132" s="45">
        <f>로봇제작!F25</f>
        <v>0</v>
      </c>
      <c r="K132" s="57"/>
      <c r="L132" s="88"/>
      <c r="M132" s="89"/>
    </row>
    <row r="133" spans="1:13" ht="13.55">
      <c r="A133" s="63"/>
      <c r="B133" s="30" t="s">
        <v>80</v>
      </c>
      <c r="C133" s="32">
        <f>로봇제작!G18</f>
        <v>1</v>
      </c>
      <c r="D133" s="32">
        <f>로봇제작!G19</f>
        <v>1</v>
      </c>
      <c r="E133" s="32">
        <f>로봇제작!G20</f>
        <v>1</v>
      </c>
      <c r="F133" s="32">
        <f>로봇제작!G21</f>
        <v>1</v>
      </c>
      <c r="G133" s="32">
        <f>로봇제작!G22</f>
        <v>1</v>
      </c>
      <c r="H133" s="32">
        <f>로봇제작!G23</f>
        <v>1</v>
      </c>
      <c r="I133" s="32">
        <f>로봇제작!G24</f>
        <v>1</v>
      </c>
      <c r="J133" s="32">
        <f>로봇제작!G25</f>
        <v>1</v>
      </c>
      <c r="K133" s="65"/>
      <c r="L133" s="88"/>
      <c r="M133" s="89"/>
    </row>
    <row r="134" spans="1:13" ht="13.55">
      <c r="A134" s="62" t="s">
        <v>13</v>
      </c>
      <c r="B134" s="40" t="s">
        <v>65</v>
      </c>
      <c r="C134" s="38">
        <f>영어!B18</f>
        <v>5</v>
      </c>
      <c r="D134" s="38">
        <f>영어!B19</f>
        <v>4</v>
      </c>
      <c r="E134" s="38">
        <f>영어!B20</f>
        <v>4</v>
      </c>
      <c r="F134" s="38">
        <f>영어!B21</f>
        <v>4</v>
      </c>
      <c r="G134" s="38">
        <f>영어!B22</f>
        <v>4</v>
      </c>
      <c r="H134" s="38">
        <f>영어!B23</f>
        <v>4</v>
      </c>
      <c r="I134" s="38">
        <f>영어!B24</f>
        <v>4</v>
      </c>
      <c r="J134" s="38">
        <f>영어!B25</f>
        <v>4</v>
      </c>
      <c r="K134" s="64">
        <v>27</v>
      </c>
      <c r="L134" s="88">
        <f>영어!I17</f>
        <v>5</v>
      </c>
      <c r="M134" s="89">
        <f>영어!G26</f>
        <v>0.9650000000000001</v>
      </c>
    </row>
    <row r="135" spans="1:13" ht="16.5">
      <c r="A135" s="60"/>
      <c r="B135" s="39" t="s">
        <v>30</v>
      </c>
      <c r="C135" s="38">
        <f>영어!C18</f>
        <v>0</v>
      </c>
      <c r="D135" s="38">
        <f>영어!C19</f>
        <v>1</v>
      </c>
      <c r="E135" s="38">
        <f>영어!C20</f>
        <v>1</v>
      </c>
      <c r="F135" s="38">
        <f>영어!C21</f>
        <v>1</v>
      </c>
      <c r="G135" s="38">
        <f>영어!C22</f>
        <v>1</v>
      </c>
      <c r="H135" s="38">
        <f>영어!C23</f>
        <v>1</v>
      </c>
      <c r="I135" s="38">
        <f>영어!C24</f>
        <v>1</v>
      </c>
      <c r="J135" s="38">
        <f>영어!C25</f>
        <v>1</v>
      </c>
      <c r="K135" s="57"/>
      <c r="L135" s="88"/>
      <c r="M135" s="89"/>
    </row>
    <row r="136" spans="1:13" ht="16.5">
      <c r="A136" s="60"/>
      <c r="B136" s="39" t="s">
        <v>33</v>
      </c>
      <c r="C136" s="38">
        <f>영어!D18</f>
        <v>0</v>
      </c>
      <c r="D136" s="38">
        <f>영어!D19</f>
        <v>0</v>
      </c>
      <c r="E136" s="38">
        <f>영어!D20</f>
        <v>0</v>
      </c>
      <c r="F136" s="38">
        <f>영어!D21</f>
        <v>0</v>
      </c>
      <c r="G136" s="38">
        <f>영어!D22</f>
        <v>0</v>
      </c>
      <c r="H136" s="38">
        <f>영어!D23</f>
        <v>0</v>
      </c>
      <c r="I136" s="38">
        <f>영어!D24</f>
        <v>0</v>
      </c>
      <c r="J136" s="38">
        <f>영어!D25</f>
        <v>0</v>
      </c>
      <c r="K136" s="57"/>
      <c r="L136" s="88"/>
      <c r="M136" s="89"/>
    </row>
    <row r="137" spans="1:13" ht="16.5">
      <c r="A137" s="60"/>
      <c r="B137" s="39" t="s">
        <v>29</v>
      </c>
      <c r="C137" s="38">
        <f>영어!E18</f>
        <v>0</v>
      </c>
      <c r="D137" s="38">
        <f>영어!E19</f>
        <v>0</v>
      </c>
      <c r="E137" s="38">
        <f>영어!E20</f>
        <v>0</v>
      </c>
      <c r="F137" s="38">
        <f>영어!E21</f>
        <v>0</v>
      </c>
      <c r="G137" s="38">
        <f>영어!E22</f>
        <v>0</v>
      </c>
      <c r="H137" s="38">
        <f>영어!E23</f>
        <v>0</v>
      </c>
      <c r="I137" s="38">
        <f>영어!E24</f>
        <v>0</v>
      </c>
      <c r="J137" s="38">
        <f>영어!E25</f>
        <v>0</v>
      </c>
      <c r="K137" s="57"/>
      <c r="L137" s="88"/>
      <c r="M137" s="89"/>
    </row>
    <row r="138" spans="1:13" ht="16.5">
      <c r="A138" s="60"/>
      <c r="B138" s="41" t="s">
        <v>77</v>
      </c>
      <c r="C138" s="45">
        <f>영어!F18</f>
        <v>0</v>
      </c>
      <c r="D138" s="45">
        <f>영어!F19</f>
        <v>0</v>
      </c>
      <c r="E138" s="45">
        <f>영어!F20</f>
        <v>0</v>
      </c>
      <c r="F138" s="45">
        <f>영어!F21</f>
        <v>0</v>
      </c>
      <c r="G138" s="45">
        <f>영어!F22</f>
        <v>0</v>
      </c>
      <c r="H138" s="45">
        <f>영어!F23</f>
        <v>0</v>
      </c>
      <c r="I138" s="45">
        <f>영어!F24</f>
        <v>0</v>
      </c>
      <c r="J138" s="45">
        <f>영어!F25</f>
        <v>0</v>
      </c>
      <c r="K138" s="57"/>
      <c r="L138" s="88"/>
      <c r="M138" s="89"/>
    </row>
    <row r="139" spans="1:13" ht="13.55">
      <c r="A139" s="63"/>
      <c r="B139" s="31" t="s">
        <v>80</v>
      </c>
      <c r="C139" s="32">
        <f>영어!G18</f>
        <v>1</v>
      </c>
      <c r="D139" s="32">
        <f>영어!G19</f>
        <v>0.96</v>
      </c>
      <c r="E139" s="32">
        <f>영어!G20</f>
        <v>0.96</v>
      </c>
      <c r="F139" s="32">
        <f>영어!G21</f>
        <v>0.96</v>
      </c>
      <c r="G139" s="32">
        <f>영어!G22</f>
        <v>0.96</v>
      </c>
      <c r="H139" s="32">
        <f>영어!G23</f>
        <v>0.96</v>
      </c>
      <c r="I139" s="32">
        <f>영어!G24</f>
        <v>0.96</v>
      </c>
      <c r="J139" s="32">
        <f>영어!G25</f>
        <v>0.96</v>
      </c>
      <c r="K139" s="65"/>
      <c r="L139" s="88"/>
      <c r="M139" s="89"/>
    </row>
    <row r="140" spans="1:13" ht="16.5">
      <c r="A140" s="59" t="s">
        <v>58</v>
      </c>
      <c r="B140" s="38" t="s">
        <v>65</v>
      </c>
      <c r="C140" s="38">
        <f>주산암산!B18</f>
        <v>8</v>
      </c>
      <c r="D140" s="38">
        <f>주산암산!B19</f>
        <v>6</v>
      </c>
      <c r="E140" s="38">
        <f>주산암산!B20</f>
        <v>7</v>
      </c>
      <c r="F140" s="38">
        <f>주산암산!B21</f>
        <v>7</v>
      </c>
      <c r="G140" s="38">
        <f>주산암산!B22</f>
        <v>6</v>
      </c>
      <c r="H140" s="38">
        <f>주산암산!B23</f>
        <v>6</v>
      </c>
      <c r="I140" s="38">
        <f>주산암산!B24</f>
        <v>6</v>
      </c>
      <c r="J140" s="38">
        <f>주산암산!B25</f>
        <v>6</v>
      </c>
      <c r="K140" s="56">
        <v>26</v>
      </c>
      <c r="L140" s="88">
        <f>주산암산!I17</f>
        <v>10</v>
      </c>
      <c r="M140" s="89">
        <f>주산암산!G26</f>
        <v>0.9199999999999999</v>
      </c>
    </row>
    <row r="141" spans="1:13" ht="16.5">
      <c r="A141" s="60"/>
      <c r="B141" s="39" t="s">
        <v>30</v>
      </c>
      <c r="C141" s="38">
        <f>주산암산!C18</f>
        <v>2</v>
      </c>
      <c r="D141" s="38">
        <f>주산암산!C19</f>
        <v>4</v>
      </c>
      <c r="E141" s="38">
        <f>주산암산!C20</f>
        <v>3</v>
      </c>
      <c r="F141" s="38">
        <f>주산암산!C21</f>
        <v>3</v>
      </c>
      <c r="G141" s="38">
        <f>주산암산!C22</f>
        <v>3</v>
      </c>
      <c r="H141" s="38">
        <f>주산암산!C23</f>
        <v>4</v>
      </c>
      <c r="I141" s="38">
        <f>주산암산!C24</f>
        <v>3</v>
      </c>
      <c r="J141" s="38">
        <f>주산암산!C25</f>
        <v>2</v>
      </c>
      <c r="K141" s="57"/>
      <c r="L141" s="88"/>
      <c r="M141" s="89"/>
    </row>
    <row r="142" spans="1:13" ht="16.5">
      <c r="A142" s="60"/>
      <c r="B142" s="39" t="s">
        <v>33</v>
      </c>
      <c r="C142" s="38">
        <f>주산암산!D18</f>
        <v>0</v>
      </c>
      <c r="D142" s="38">
        <f>주산암산!D19</f>
        <v>0</v>
      </c>
      <c r="E142" s="38">
        <f>주산암산!D20</f>
        <v>0</v>
      </c>
      <c r="F142" s="38">
        <f>주산암산!D21</f>
        <v>0</v>
      </c>
      <c r="G142" s="38">
        <f>주산암산!D22</f>
        <v>1</v>
      </c>
      <c r="H142" s="38">
        <f>주산암산!D23</f>
        <v>0</v>
      </c>
      <c r="I142" s="38">
        <f>주산암산!D24</f>
        <v>1</v>
      </c>
      <c r="J142" s="38">
        <f>주산암산!D25</f>
        <v>2</v>
      </c>
      <c r="K142" s="57"/>
      <c r="L142" s="88"/>
      <c r="M142" s="89"/>
    </row>
    <row r="143" spans="1:13" ht="16.5">
      <c r="A143" s="60"/>
      <c r="B143" s="39" t="s">
        <v>29</v>
      </c>
      <c r="C143" s="38">
        <f>주산암산!E18</f>
        <v>0</v>
      </c>
      <c r="D143" s="38">
        <f>주산암산!E19</f>
        <v>0</v>
      </c>
      <c r="E143" s="38">
        <f>주산암산!E20</f>
        <v>0</v>
      </c>
      <c r="F143" s="38">
        <f>주산암산!E21</f>
        <v>0</v>
      </c>
      <c r="G143" s="38">
        <f>주산암산!E22</f>
        <v>0</v>
      </c>
      <c r="H143" s="38">
        <f>주산암산!E23</f>
        <v>0</v>
      </c>
      <c r="I143" s="38">
        <f>주산암산!E24</f>
        <v>0</v>
      </c>
      <c r="J143" s="38">
        <f>주산암산!E25</f>
        <v>0</v>
      </c>
      <c r="K143" s="57"/>
      <c r="L143" s="88"/>
      <c r="M143" s="89"/>
    </row>
    <row r="144" spans="1:13" ht="16.5">
      <c r="A144" s="60"/>
      <c r="B144" s="33" t="s">
        <v>77</v>
      </c>
      <c r="C144" s="45">
        <f>주산암산!F18</f>
        <v>0</v>
      </c>
      <c r="D144" s="45">
        <f>주산암산!F19</f>
        <v>0</v>
      </c>
      <c r="E144" s="45">
        <f>주산암산!F20</f>
        <v>0</v>
      </c>
      <c r="F144" s="45">
        <f>주산암산!F21</f>
        <v>0</v>
      </c>
      <c r="G144" s="45">
        <f>주산암산!F22</f>
        <v>0</v>
      </c>
      <c r="H144" s="45">
        <f>주산암산!F23</f>
        <v>0</v>
      </c>
      <c r="I144" s="45">
        <f>주산암산!F24</f>
        <v>0</v>
      </c>
      <c r="J144" s="45">
        <f>주산암산!F25</f>
        <v>0</v>
      </c>
      <c r="K144" s="57"/>
      <c r="L144" s="88"/>
      <c r="M144" s="89"/>
    </row>
    <row r="145" spans="1:13" ht="13.55">
      <c r="A145" s="61"/>
      <c r="B145" s="45" t="s">
        <v>80</v>
      </c>
      <c r="C145" s="32">
        <f>주산암산!G18</f>
        <v>0.96</v>
      </c>
      <c r="D145" s="32">
        <f>주산암산!G19</f>
        <v>0.9199999999999999</v>
      </c>
      <c r="E145" s="32">
        <f>주산암산!G20</f>
        <v>0.9400000000000001</v>
      </c>
      <c r="F145" s="32">
        <f>주산암산!G21</f>
        <v>0.9400000000000001</v>
      </c>
      <c r="G145" s="32">
        <f>주산암산!G22</f>
        <v>0.9</v>
      </c>
      <c r="H145" s="32">
        <f>주산암산!G23</f>
        <v>0.9199999999999999</v>
      </c>
      <c r="I145" s="32">
        <f>주산암산!G24</f>
        <v>0.9</v>
      </c>
      <c r="J145" s="32">
        <f>주산암산!G25</f>
        <v>0.8800000000000001</v>
      </c>
      <c r="K145" s="58"/>
      <c r="L145" s="88"/>
      <c r="M145" s="89"/>
    </row>
    <row r="146" spans="1:13" ht="13.55">
      <c r="A146" s="62" t="s">
        <v>14</v>
      </c>
      <c r="B146" s="40" t="s">
        <v>65</v>
      </c>
      <c r="C146" s="38">
        <f>수학!B18</f>
        <v>5</v>
      </c>
      <c r="D146" s="38">
        <f>수학!B19</f>
        <v>5</v>
      </c>
      <c r="E146" s="38">
        <f>수학!B20</f>
        <v>5</v>
      </c>
      <c r="F146" s="38">
        <f>수학!B21</f>
        <v>5</v>
      </c>
      <c r="G146" s="38">
        <f>수학!B22</f>
        <v>5</v>
      </c>
      <c r="H146" s="38">
        <f>수학!B23</f>
        <v>5</v>
      </c>
      <c r="I146" s="38">
        <f>수학!B24</f>
        <v>5</v>
      </c>
      <c r="J146" s="38">
        <f>수학!B25</f>
        <v>4</v>
      </c>
      <c r="K146" s="64">
        <v>23</v>
      </c>
      <c r="L146" s="88">
        <f>수학!I17</f>
        <v>5</v>
      </c>
      <c r="M146" s="89">
        <f>수학!G26</f>
        <v>0.9949999999999999</v>
      </c>
    </row>
    <row r="147" spans="1:13" ht="16.5">
      <c r="A147" s="60"/>
      <c r="B147" s="39" t="s">
        <v>30</v>
      </c>
      <c r="C147" s="38">
        <f>수학!C18</f>
        <v>0</v>
      </c>
      <c r="D147" s="38">
        <f>수학!C19</f>
        <v>0</v>
      </c>
      <c r="E147" s="38">
        <f>수학!C20</f>
        <v>0</v>
      </c>
      <c r="F147" s="38">
        <f>수학!C21</f>
        <v>0</v>
      </c>
      <c r="G147" s="38">
        <f>수학!C22</f>
        <v>0</v>
      </c>
      <c r="H147" s="38">
        <f>수학!C23</f>
        <v>0</v>
      </c>
      <c r="I147" s="38">
        <f>수학!C24</f>
        <v>0</v>
      </c>
      <c r="J147" s="38">
        <f>수학!C25</f>
        <v>1</v>
      </c>
      <c r="K147" s="57"/>
      <c r="L147" s="88"/>
      <c r="M147" s="89"/>
    </row>
    <row r="148" spans="1:13" ht="16.5">
      <c r="A148" s="60"/>
      <c r="B148" s="39" t="s">
        <v>33</v>
      </c>
      <c r="C148" s="38">
        <f>수학!D18</f>
        <v>0</v>
      </c>
      <c r="D148" s="38">
        <f>수학!D19</f>
        <v>0</v>
      </c>
      <c r="E148" s="38">
        <f>수학!D20</f>
        <v>0</v>
      </c>
      <c r="F148" s="38">
        <f>수학!D21</f>
        <v>0</v>
      </c>
      <c r="G148" s="38">
        <f>수학!D22</f>
        <v>0</v>
      </c>
      <c r="H148" s="38">
        <f>수학!D23</f>
        <v>0</v>
      </c>
      <c r="I148" s="38">
        <f>수학!D24</f>
        <v>0</v>
      </c>
      <c r="J148" s="38">
        <f>수학!D25</f>
        <v>0</v>
      </c>
      <c r="K148" s="57"/>
      <c r="L148" s="88"/>
      <c r="M148" s="89"/>
    </row>
    <row r="149" spans="1:13" ht="16.5">
      <c r="A149" s="60"/>
      <c r="B149" s="39" t="s">
        <v>29</v>
      </c>
      <c r="C149" s="38">
        <f>수학!E18</f>
        <v>0</v>
      </c>
      <c r="D149" s="38">
        <f>수학!E19</f>
        <v>0</v>
      </c>
      <c r="E149" s="38">
        <f>수학!E20</f>
        <v>0</v>
      </c>
      <c r="F149" s="38">
        <f>수학!E21</f>
        <v>0</v>
      </c>
      <c r="G149" s="38">
        <f>수학!E22</f>
        <v>0</v>
      </c>
      <c r="H149" s="38">
        <f>수학!E23</f>
        <v>0</v>
      </c>
      <c r="I149" s="38">
        <f>수학!E24</f>
        <v>0</v>
      </c>
      <c r="J149" s="38">
        <f>수학!E25</f>
        <v>0</v>
      </c>
      <c r="K149" s="57"/>
      <c r="L149" s="88"/>
      <c r="M149" s="89"/>
    </row>
    <row r="150" spans="1:13" ht="16.5">
      <c r="A150" s="60"/>
      <c r="B150" s="41" t="s">
        <v>77</v>
      </c>
      <c r="C150" s="45">
        <f>수학!F18</f>
        <v>0</v>
      </c>
      <c r="D150" s="45">
        <f>수학!F19</f>
        <v>0</v>
      </c>
      <c r="E150" s="45">
        <f>수학!F20</f>
        <v>0</v>
      </c>
      <c r="F150" s="45">
        <f>수학!F21</f>
        <v>0</v>
      </c>
      <c r="G150" s="45">
        <f>수학!F22</f>
        <v>0</v>
      </c>
      <c r="H150" s="45">
        <f>수학!F23</f>
        <v>0</v>
      </c>
      <c r="I150" s="45">
        <f>수학!F24</f>
        <v>0</v>
      </c>
      <c r="J150" s="45">
        <f>수학!F25</f>
        <v>0</v>
      </c>
      <c r="K150" s="57"/>
      <c r="L150" s="88"/>
      <c r="M150" s="89"/>
    </row>
    <row r="151" spans="1:13" ht="13.55">
      <c r="A151" s="63"/>
      <c r="B151" s="31" t="s">
        <v>80</v>
      </c>
      <c r="C151" s="32">
        <f>수학!G18</f>
        <v>1</v>
      </c>
      <c r="D151" s="32">
        <f>수학!G19</f>
        <v>1</v>
      </c>
      <c r="E151" s="32">
        <f>수학!G20</f>
        <v>1</v>
      </c>
      <c r="F151" s="32">
        <f>수학!G21</f>
        <v>1</v>
      </c>
      <c r="G151" s="32">
        <f>수학!G22</f>
        <v>1</v>
      </c>
      <c r="H151" s="32">
        <f>수학!G23</f>
        <v>1</v>
      </c>
      <c r="I151" s="32">
        <f>수학!G24</f>
        <v>1</v>
      </c>
      <c r="J151" s="32">
        <f>수학!G25</f>
        <v>0.96</v>
      </c>
      <c r="K151" s="65"/>
      <c r="L151" s="88"/>
      <c r="M151" s="89"/>
    </row>
    <row r="152" spans="1:13" ht="16.5">
      <c r="A152" s="59" t="s">
        <v>63</v>
      </c>
      <c r="B152" s="38" t="s">
        <v>65</v>
      </c>
      <c r="C152" s="38">
        <f>아동요리!B18</f>
        <v>7</v>
      </c>
      <c r="D152" s="38">
        <f>아동요리!B19</f>
        <v>8</v>
      </c>
      <c r="E152" s="38">
        <f>아동요리!B20</f>
        <v>7</v>
      </c>
      <c r="F152" s="38">
        <f>아동요리!B21</f>
        <v>6</v>
      </c>
      <c r="G152" s="38">
        <f>아동요리!B22</f>
        <v>7</v>
      </c>
      <c r="H152" s="38">
        <f>아동요리!B23</f>
        <v>8</v>
      </c>
      <c r="I152" s="38">
        <f>아동요리!B24</f>
        <v>8</v>
      </c>
      <c r="J152" s="38">
        <f>아동요리!B25</f>
        <v>8</v>
      </c>
      <c r="K152" s="56">
        <v>36</v>
      </c>
      <c r="L152" s="88">
        <f>아동요리!I17</f>
        <v>10</v>
      </c>
      <c r="M152" s="89">
        <f>아동요리!G26</f>
        <v>0.9474999999999998</v>
      </c>
    </row>
    <row r="153" spans="1:13" ht="16.5">
      <c r="A153" s="60"/>
      <c r="B153" s="39" t="s">
        <v>30</v>
      </c>
      <c r="C153" s="38">
        <f>아동요리!C18</f>
        <v>3</v>
      </c>
      <c r="D153" s="38">
        <f>아동요리!C19</f>
        <v>2</v>
      </c>
      <c r="E153" s="38">
        <f>아동요리!C20</f>
        <v>3</v>
      </c>
      <c r="F153" s="38">
        <f>아동요리!C21</f>
        <v>4</v>
      </c>
      <c r="G153" s="38">
        <f>아동요리!C22</f>
        <v>3</v>
      </c>
      <c r="H153" s="38">
        <f>아동요리!C23</f>
        <v>2</v>
      </c>
      <c r="I153" s="38">
        <f>아동요리!C24</f>
        <v>2</v>
      </c>
      <c r="J153" s="38">
        <f>아동요리!C25</f>
        <v>2</v>
      </c>
      <c r="K153" s="57"/>
      <c r="L153" s="88"/>
      <c r="M153" s="89"/>
    </row>
    <row r="154" spans="1:13" ht="16.5">
      <c r="A154" s="60"/>
      <c r="B154" s="39" t="s">
        <v>33</v>
      </c>
      <c r="C154" s="38">
        <f>아동요리!D18</f>
        <v>0</v>
      </c>
      <c r="D154" s="38">
        <f>아동요리!D19</f>
        <v>0</v>
      </c>
      <c r="E154" s="38">
        <f>아동요리!D20</f>
        <v>0</v>
      </c>
      <c r="F154" s="38">
        <f>아동요리!D21</f>
        <v>0</v>
      </c>
      <c r="G154" s="38">
        <f>아동요리!D22</f>
        <v>0</v>
      </c>
      <c r="H154" s="38">
        <f>아동요리!D23</f>
        <v>0</v>
      </c>
      <c r="I154" s="38">
        <f>아동요리!D24</f>
        <v>0</v>
      </c>
      <c r="J154" s="38">
        <f>아동요리!D25</f>
        <v>0</v>
      </c>
      <c r="K154" s="57"/>
      <c r="L154" s="88"/>
      <c r="M154" s="89"/>
    </row>
    <row r="155" spans="1:13" ht="16.5">
      <c r="A155" s="60"/>
      <c r="B155" s="39" t="s">
        <v>29</v>
      </c>
      <c r="C155" s="38">
        <f>아동요리!E18</f>
        <v>0</v>
      </c>
      <c r="D155" s="38">
        <f>아동요리!E19</f>
        <v>0</v>
      </c>
      <c r="E155" s="38">
        <f>아동요리!E20</f>
        <v>0</v>
      </c>
      <c r="F155" s="38">
        <f>아동요리!E21</f>
        <v>0</v>
      </c>
      <c r="G155" s="38">
        <f>아동요리!E22</f>
        <v>0</v>
      </c>
      <c r="H155" s="38">
        <f>아동요리!E23</f>
        <v>0</v>
      </c>
      <c r="I155" s="38">
        <f>아동요리!E24</f>
        <v>0</v>
      </c>
      <c r="J155" s="38">
        <f>아동요리!E25</f>
        <v>0</v>
      </c>
      <c r="K155" s="57"/>
      <c r="L155" s="88"/>
      <c r="M155" s="89"/>
    </row>
    <row r="156" spans="1:13" ht="16.5">
      <c r="A156" s="60"/>
      <c r="B156" s="33" t="s">
        <v>77</v>
      </c>
      <c r="C156" s="45">
        <f>아동요리!F18</f>
        <v>0</v>
      </c>
      <c r="D156" s="45">
        <f>아동요리!F19</f>
        <v>0</v>
      </c>
      <c r="E156" s="45">
        <f>아동요리!F20</f>
        <v>0</v>
      </c>
      <c r="F156" s="45">
        <f>아동요리!F21</f>
        <v>0</v>
      </c>
      <c r="G156" s="45">
        <f>아동요리!F22</f>
        <v>0</v>
      </c>
      <c r="H156" s="45">
        <f>아동요리!F23</f>
        <v>0</v>
      </c>
      <c r="I156" s="45">
        <f>아동요리!F24</f>
        <v>0</v>
      </c>
      <c r="J156" s="45">
        <f>아동요리!F25</f>
        <v>0</v>
      </c>
      <c r="K156" s="57"/>
      <c r="L156" s="88"/>
      <c r="M156" s="89"/>
    </row>
    <row r="157" spans="1:13" ht="13.55">
      <c r="A157" s="61"/>
      <c r="B157" s="45" t="s">
        <v>80</v>
      </c>
      <c r="C157" s="32">
        <f>아동요리!G18</f>
        <v>0.9400000000000001</v>
      </c>
      <c r="D157" s="32">
        <f>아동요리!G19</f>
        <v>0.96</v>
      </c>
      <c r="E157" s="32">
        <f>아동요리!G20</f>
        <v>0.9400000000000001</v>
      </c>
      <c r="F157" s="32">
        <f>아동요리!G21</f>
        <v>0.9199999999999999</v>
      </c>
      <c r="G157" s="32">
        <f>아동요리!G22</f>
        <v>0.9400000000000001</v>
      </c>
      <c r="H157" s="32">
        <f>아동요리!G23</f>
        <v>0.96</v>
      </c>
      <c r="I157" s="32">
        <f>아동요리!G24</f>
        <v>0.96</v>
      </c>
      <c r="J157" s="32">
        <f>아동요리!G25</f>
        <v>0.96</v>
      </c>
      <c r="K157" s="58"/>
      <c r="L157" s="88"/>
      <c r="M157" s="89"/>
    </row>
    <row r="158" spans="1:13" ht="13.55">
      <c r="A158" s="62" t="s">
        <v>74</v>
      </c>
      <c r="B158" s="40" t="s">
        <v>65</v>
      </c>
      <c r="C158" s="38">
        <f>역사체험!B18</f>
        <v>2</v>
      </c>
      <c r="D158" s="38">
        <f>역사체험!B19</f>
        <v>3</v>
      </c>
      <c r="E158" s="38">
        <f>역사체험!B20</f>
        <v>3</v>
      </c>
      <c r="F158" s="38">
        <f>역사체험!B21</f>
        <v>3</v>
      </c>
      <c r="G158" s="38">
        <f>역사체험!B22</f>
        <v>3</v>
      </c>
      <c r="H158" s="38">
        <f>역사체험!B23</f>
        <v>2</v>
      </c>
      <c r="I158" s="38">
        <f>역사체험!B24</f>
        <v>3</v>
      </c>
      <c r="J158" s="38">
        <f>역사체험!B25</f>
        <v>3</v>
      </c>
      <c r="K158" s="64">
        <v>18</v>
      </c>
      <c r="L158" s="88">
        <f>역사체험!I17</f>
        <v>4</v>
      </c>
      <c r="M158" s="89">
        <f>역사체험!G26</f>
        <v>0.9375</v>
      </c>
    </row>
    <row r="159" spans="1:13" ht="16.5">
      <c r="A159" s="60"/>
      <c r="B159" s="39" t="s">
        <v>30</v>
      </c>
      <c r="C159" s="38">
        <f>역사체험!C18</f>
        <v>2</v>
      </c>
      <c r="D159" s="38">
        <f>역사체험!C19</f>
        <v>1</v>
      </c>
      <c r="E159" s="38">
        <f>역사체험!C20</f>
        <v>1</v>
      </c>
      <c r="F159" s="38">
        <f>역사체험!C21</f>
        <v>1</v>
      </c>
      <c r="G159" s="38">
        <f>역사체험!C22</f>
        <v>1</v>
      </c>
      <c r="H159" s="38">
        <f>역사체험!C23</f>
        <v>2</v>
      </c>
      <c r="I159" s="38">
        <f>역사체험!C24</f>
        <v>1</v>
      </c>
      <c r="J159" s="38">
        <f>역사체험!C25</f>
        <v>1</v>
      </c>
      <c r="K159" s="57"/>
      <c r="L159" s="88"/>
      <c r="M159" s="89"/>
    </row>
    <row r="160" spans="1:13" ht="16.5">
      <c r="A160" s="60"/>
      <c r="B160" s="39" t="s">
        <v>33</v>
      </c>
      <c r="C160" s="38">
        <f>역사체험!D18</f>
        <v>0</v>
      </c>
      <c r="D160" s="38">
        <f>역사체험!D19</f>
        <v>0</v>
      </c>
      <c r="E160" s="38">
        <f>역사체험!D20</f>
        <v>0</v>
      </c>
      <c r="F160" s="38">
        <f>역사체험!D21</f>
        <v>0</v>
      </c>
      <c r="G160" s="38">
        <f>역사체험!D22</f>
        <v>0</v>
      </c>
      <c r="H160" s="38">
        <f>역사체험!D23</f>
        <v>0</v>
      </c>
      <c r="I160" s="38">
        <f>역사체험!D24</f>
        <v>0</v>
      </c>
      <c r="J160" s="38">
        <f>역사체험!D25</f>
        <v>0</v>
      </c>
      <c r="K160" s="57"/>
      <c r="L160" s="88"/>
      <c r="M160" s="89"/>
    </row>
    <row r="161" spans="1:13" ht="16.5">
      <c r="A161" s="60"/>
      <c r="B161" s="39" t="s">
        <v>29</v>
      </c>
      <c r="C161" s="38">
        <f>역사체험!E18</f>
        <v>0</v>
      </c>
      <c r="D161" s="38">
        <f>역사체험!E19</f>
        <v>0</v>
      </c>
      <c r="E161" s="38">
        <f>역사체험!E20</f>
        <v>0</v>
      </c>
      <c r="F161" s="38">
        <f>역사체험!E21</f>
        <v>0</v>
      </c>
      <c r="G161" s="38">
        <f>역사체험!E22</f>
        <v>0</v>
      </c>
      <c r="H161" s="38">
        <f>역사체험!E23</f>
        <v>0</v>
      </c>
      <c r="I161" s="38">
        <f>역사체험!E24</f>
        <v>0</v>
      </c>
      <c r="J161" s="38">
        <f>역사체험!E25</f>
        <v>0</v>
      </c>
      <c r="K161" s="57"/>
      <c r="L161" s="88"/>
      <c r="M161" s="89"/>
    </row>
    <row r="162" spans="1:13" ht="16.5">
      <c r="A162" s="60"/>
      <c r="B162" s="41" t="s">
        <v>77</v>
      </c>
      <c r="C162" s="45">
        <f>역사체험!F18</f>
        <v>0</v>
      </c>
      <c r="D162" s="45">
        <f>역사체험!F19</f>
        <v>0</v>
      </c>
      <c r="E162" s="45">
        <f>역사체험!F20</f>
        <v>0</v>
      </c>
      <c r="F162" s="45">
        <f>역사체험!F21</f>
        <v>0</v>
      </c>
      <c r="G162" s="45">
        <f>역사체험!F22</f>
        <v>0</v>
      </c>
      <c r="H162" s="45">
        <f>역사체험!F23</f>
        <v>0</v>
      </c>
      <c r="I162" s="45">
        <f>역사체험!F24</f>
        <v>0</v>
      </c>
      <c r="J162" s="45">
        <f>역사체험!F25</f>
        <v>0</v>
      </c>
      <c r="K162" s="57"/>
      <c r="L162" s="88"/>
      <c r="M162" s="89"/>
    </row>
    <row r="163" spans="1:13" ht="13.55">
      <c r="A163" s="63"/>
      <c r="B163" s="31" t="s">
        <v>80</v>
      </c>
      <c r="C163" s="32">
        <f>역사체험!G18</f>
        <v>0.9</v>
      </c>
      <c r="D163" s="32">
        <f>역사체험!G19</f>
        <v>0.95</v>
      </c>
      <c r="E163" s="32">
        <f>역사체험!G20</f>
        <v>0.95</v>
      </c>
      <c r="F163" s="32">
        <f>역사체험!G21</f>
        <v>0.95</v>
      </c>
      <c r="G163" s="32">
        <f>역사체험!G22</f>
        <v>0.95</v>
      </c>
      <c r="H163" s="32">
        <f>역사체험!G23</f>
        <v>0.9</v>
      </c>
      <c r="I163" s="32">
        <f>역사체험!G24</f>
        <v>0.95</v>
      </c>
      <c r="J163" s="32">
        <f>역사체험!G25</f>
        <v>0.95</v>
      </c>
      <c r="K163" s="65"/>
      <c r="L163" s="88"/>
      <c r="M163" s="89"/>
    </row>
    <row r="164" spans="1:13" ht="16.5">
      <c r="A164" s="68" t="s">
        <v>10</v>
      </c>
      <c r="B164" s="38" t="s">
        <v>65</v>
      </c>
      <c r="C164" s="38">
        <f>클레이!B18</f>
        <v>11</v>
      </c>
      <c r="D164" s="38">
        <f>클레이!B19</f>
        <v>11</v>
      </c>
      <c r="E164" s="38">
        <f>클레이!B20</f>
        <v>11</v>
      </c>
      <c r="F164" s="38">
        <f>클레이!B21</f>
        <v>10</v>
      </c>
      <c r="G164" s="38">
        <f>클레이!B22</f>
        <v>10</v>
      </c>
      <c r="H164" s="38">
        <f>클레이!B23</f>
        <v>10</v>
      </c>
      <c r="I164" s="38">
        <f>클레이!B24</f>
        <v>10</v>
      </c>
      <c r="J164" s="38">
        <f>클레이!B25</f>
        <v>10</v>
      </c>
      <c r="K164" s="56">
        <v>26</v>
      </c>
      <c r="L164" s="88">
        <f>클레이!I17</f>
        <v>11</v>
      </c>
      <c r="M164" s="89">
        <f>클레이!G26</f>
        <v>0.9886363636363636</v>
      </c>
    </row>
    <row r="165" spans="1:13" ht="16.5">
      <c r="A165" s="60"/>
      <c r="B165" s="39" t="s">
        <v>30</v>
      </c>
      <c r="C165" s="38">
        <f>클레이!C18</f>
        <v>0</v>
      </c>
      <c r="D165" s="38">
        <f>클레이!C19</f>
        <v>0</v>
      </c>
      <c r="E165" s="38">
        <f>클레이!C20</f>
        <v>0</v>
      </c>
      <c r="F165" s="38">
        <f>클레이!C21</f>
        <v>1</v>
      </c>
      <c r="G165" s="38">
        <f>클레이!C22</f>
        <v>1</v>
      </c>
      <c r="H165" s="38">
        <f>클레이!C23</f>
        <v>1</v>
      </c>
      <c r="I165" s="38">
        <f>클레이!C24</f>
        <v>1</v>
      </c>
      <c r="J165" s="38">
        <f>클레이!C25</f>
        <v>1</v>
      </c>
      <c r="K165" s="57"/>
      <c r="L165" s="88"/>
      <c r="M165" s="89"/>
    </row>
    <row r="166" spans="1:13" ht="16.5">
      <c r="A166" s="60"/>
      <c r="B166" s="39" t="s">
        <v>33</v>
      </c>
      <c r="C166" s="38">
        <f>클레이!D18</f>
        <v>0</v>
      </c>
      <c r="D166" s="38">
        <f>클레이!D19</f>
        <v>0</v>
      </c>
      <c r="E166" s="38">
        <f>클레이!D20</f>
        <v>0</v>
      </c>
      <c r="F166" s="38">
        <f>클레이!D21</f>
        <v>0</v>
      </c>
      <c r="G166" s="38">
        <f>클레이!D22</f>
        <v>0</v>
      </c>
      <c r="H166" s="38">
        <f>클레이!D23</f>
        <v>0</v>
      </c>
      <c r="I166" s="38">
        <f>클레이!D24</f>
        <v>0</v>
      </c>
      <c r="J166" s="38">
        <f>클레이!D25</f>
        <v>0</v>
      </c>
      <c r="K166" s="57"/>
      <c r="L166" s="88"/>
      <c r="M166" s="89"/>
    </row>
    <row r="167" spans="1:13" ht="16.5">
      <c r="A167" s="60"/>
      <c r="B167" s="39" t="s">
        <v>29</v>
      </c>
      <c r="C167" s="38">
        <f>클레이!E18</f>
        <v>0</v>
      </c>
      <c r="D167" s="38">
        <f>클레이!E19</f>
        <v>0</v>
      </c>
      <c r="E167" s="38">
        <f>클레이!E20</f>
        <v>0</v>
      </c>
      <c r="F167" s="38">
        <f>클레이!E21</f>
        <v>0</v>
      </c>
      <c r="G167" s="38">
        <f>클레이!E22</f>
        <v>0</v>
      </c>
      <c r="H167" s="38">
        <f>클레이!E23</f>
        <v>0</v>
      </c>
      <c r="I167" s="38">
        <f>클레이!E24</f>
        <v>0</v>
      </c>
      <c r="J167" s="38">
        <f>클레이!E25</f>
        <v>0</v>
      </c>
      <c r="K167" s="57"/>
      <c r="L167" s="88"/>
      <c r="M167" s="89"/>
    </row>
    <row r="168" spans="1:13" ht="16.5">
      <c r="A168" s="60"/>
      <c r="B168" s="33" t="s">
        <v>77</v>
      </c>
      <c r="C168" s="45">
        <f>클레이!F18</f>
        <v>0</v>
      </c>
      <c r="D168" s="45">
        <f>클레이!F19</f>
        <v>0</v>
      </c>
      <c r="E168" s="45">
        <f>클레이!F20</f>
        <v>0</v>
      </c>
      <c r="F168" s="45">
        <f>클레이!F21</f>
        <v>0</v>
      </c>
      <c r="G168" s="45">
        <f>클레이!F22</f>
        <v>0</v>
      </c>
      <c r="H168" s="45">
        <f>클레이!F23</f>
        <v>0</v>
      </c>
      <c r="I168" s="45">
        <f>클레이!F24</f>
        <v>0</v>
      </c>
      <c r="J168" s="45">
        <f>클레이!F25</f>
        <v>0</v>
      </c>
      <c r="K168" s="57"/>
      <c r="L168" s="88"/>
      <c r="M168" s="89"/>
    </row>
    <row r="169" spans="1:13" ht="13.55">
      <c r="A169" s="61"/>
      <c r="B169" s="45" t="s">
        <v>80</v>
      </c>
      <c r="C169" s="32">
        <f>클레이!G18</f>
        <v>1</v>
      </c>
      <c r="D169" s="32">
        <f>클레이!G19</f>
        <v>1</v>
      </c>
      <c r="E169" s="32">
        <f>클레이!G20</f>
        <v>1</v>
      </c>
      <c r="F169" s="32">
        <f>클레이!G21</f>
        <v>0.9818181818181818</v>
      </c>
      <c r="G169" s="32">
        <f>클레이!G22</f>
        <v>0.9818181818181818</v>
      </c>
      <c r="H169" s="32">
        <f>클레이!G23</f>
        <v>0.9818181818181818</v>
      </c>
      <c r="I169" s="32">
        <f>클레이!G24</f>
        <v>0.9818181818181818</v>
      </c>
      <c r="J169" s="32">
        <f>클레이!G25</f>
        <v>0.9818181818181818</v>
      </c>
      <c r="K169" s="58"/>
      <c r="L169" s="88"/>
      <c r="M169" s="89"/>
    </row>
    <row r="170" spans="1:13" ht="13.55">
      <c r="A170" s="69" t="s">
        <v>18</v>
      </c>
      <c r="B170" s="40" t="s">
        <v>65</v>
      </c>
      <c r="C170" s="38">
        <f>바둑!B18</f>
        <v>8</v>
      </c>
      <c r="D170" s="38">
        <f>바둑!B19</f>
        <v>6</v>
      </c>
      <c r="E170" s="38">
        <f>바둑!B20</f>
        <v>6</v>
      </c>
      <c r="F170" s="38">
        <f>바둑!B21</f>
        <v>6</v>
      </c>
      <c r="G170" s="38">
        <f>바둑!B22</f>
        <v>5</v>
      </c>
      <c r="H170" s="38">
        <f>바둑!B23</f>
        <v>6</v>
      </c>
      <c r="I170" s="38">
        <f>바둑!B24</f>
        <v>6</v>
      </c>
      <c r="J170" s="38">
        <f>바둑!B25</f>
        <v>5</v>
      </c>
      <c r="K170" s="64">
        <v>19</v>
      </c>
      <c r="L170" s="88">
        <f>바둑!I17</f>
        <v>8</v>
      </c>
      <c r="M170" s="89">
        <f>바둑!G26</f>
        <v>0.934375</v>
      </c>
    </row>
    <row r="171" spans="1:13" ht="16.5">
      <c r="A171" s="60"/>
      <c r="B171" s="39" t="s">
        <v>30</v>
      </c>
      <c r="C171" s="38">
        <f>바둑!C18</f>
        <v>0</v>
      </c>
      <c r="D171" s="38">
        <f>바둑!C19</f>
        <v>1</v>
      </c>
      <c r="E171" s="38">
        <f>바둑!C20</f>
        <v>1</v>
      </c>
      <c r="F171" s="38">
        <f>바둑!C21</f>
        <v>1</v>
      </c>
      <c r="G171" s="38">
        <f>바둑!C22</f>
        <v>3</v>
      </c>
      <c r="H171" s="38">
        <f>바둑!C23</f>
        <v>1</v>
      </c>
      <c r="I171" s="38">
        <f>바둑!C24</f>
        <v>2</v>
      </c>
      <c r="J171" s="38">
        <f>바둑!C25</f>
        <v>2</v>
      </c>
      <c r="K171" s="57"/>
      <c r="L171" s="88"/>
      <c r="M171" s="89"/>
    </row>
    <row r="172" spans="1:13" ht="16.5">
      <c r="A172" s="60"/>
      <c r="B172" s="39" t="s">
        <v>33</v>
      </c>
      <c r="C172" s="38">
        <f>바둑!D18</f>
        <v>0</v>
      </c>
      <c r="D172" s="38">
        <f>바둑!D19</f>
        <v>1</v>
      </c>
      <c r="E172" s="38">
        <f>바둑!D20</f>
        <v>1</v>
      </c>
      <c r="F172" s="38">
        <f>바둑!D21</f>
        <v>1</v>
      </c>
      <c r="G172" s="38">
        <f>바둑!D22</f>
        <v>0</v>
      </c>
      <c r="H172" s="38">
        <f>바둑!D23</f>
        <v>1</v>
      </c>
      <c r="I172" s="38">
        <f>바둑!D24</f>
        <v>0</v>
      </c>
      <c r="J172" s="38">
        <f>바둑!D25</f>
        <v>1</v>
      </c>
      <c r="K172" s="57"/>
      <c r="L172" s="88"/>
      <c r="M172" s="89"/>
    </row>
    <row r="173" spans="1:13" ht="16.5">
      <c r="A173" s="60"/>
      <c r="B173" s="39" t="s">
        <v>29</v>
      </c>
      <c r="C173" s="38">
        <f>바둑!E18</f>
        <v>0</v>
      </c>
      <c r="D173" s="38">
        <f>바둑!E19</f>
        <v>0</v>
      </c>
      <c r="E173" s="38">
        <f>바둑!E20</f>
        <v>0</v>
      </c>
      <c r="F173" s="38">
        <f>바둑!E21</f>
        <v>0</v>
      </c>
      <c r="G173" s="38">
        <f>바둑!E22</f>
        <v>0</v>
      </c>
      <c r="H173" s="38">
        <f>바둑!E23</f>
        <v>0</v>
      </c>
      <c r="I173" s="38">
        <f>바둑!E24</f>
        <v>0</v>
      </c>
      <c r="J173" s="38">
        <f>바둑!E25</f>
        <v>0</v>
      </c>
      <c r="K173" s="57"/>
      <c r="L173" s="88"/>
      <c r="M173" s="89"/>
    </row>
    <row r="174" spans="1:13" ht="16.5">
      <c r="A174" s="60"/>
      <c r="B174" s="41" t="s">
        <v>77</v>
      </c>
      <c r="C174" s="45">
        <f>바둑!F18</f>
        <v>0</v>
      </c>
      <c r="D174" s="45">
        <f>바둑!F19</f>
        <v>0</v>
      </c>
      <c r="E174" s="45">
        <f>바둑!F20</f>
        <v>0</v>
      </c>
      <c r="F174" s="45">
        <f>바둑!F21</f>
        <v>0</v>
      </c>
      <c r="G174" s="45">
        <f>바둑!F22</f>
        <v>0</v>
      </c>
      <c r="H174" s="45">
        <f>바둑!F23</f>
        <v>0</v>
      </c>
      <c r="I174" s="45">
        <f>바둑!F24</f>
        <v>0</v>
      </c>
      <c r="J174" s="45">
        <f>바둑!F25</f>
        <v>0</v>
      </c>
      <c r="K174" s="57"/>
      <c r="L174" s="88"/>
      <c r="M174" s="89"/>
    </row>
    <row r="175" spans="1:13" ht="13.55">
      <c r="A175" s="63"/>
      <c r="B175" s="31" t="s">
        <v>80</v>
      </c>
      <c r="C175" s="32">
        <f>바둑!G18</f>
        <v>1</v>
      </c>
      <c r="D175" s="32">
        <f>바둑!G19</f>
        <v>0.925</v>
      </c>
      <c r="E175" s="32">
        <f>바둑!G20</f>
        <v>0.925</v>
      </c>
      <c r="F175" s="32">
        <f>바둑!G21</f>
        <v>0.925</v>
      </c>
      <c r="G175" s="32">
        <f>바둑!G22</f>
        <v>0.925</v>
      </c>
      <c r="H175" s="32">
        <f>바둑!G23</f>
        <v>0.925</v>
      </c>
      <c r="I175" s="32">
        <f>바둑!G24</f>
        <v>0.95</v>
      </c>
      <c r="J175" s="32">
        <f>바둑!G25</f>
        <v>0.9</v>
      </c>
      <c r="K175" s="65"/>
      <c r="L175" s="88"/>
      <c r="M175" s="89"/>
    </row>
    <row r="176" spans="1:13" ht="16.5">
      <c r="A176" s="68" t="s">
        <v>15</v>
      </c>
      <c r="B176" s="38" t="s">
        <v>65</v>
      </c>
      <c r="C176" s="38">
        <f>미술!B18</f>
        <v>3</v>
      </c>
      <c r="D176" s="38">
        <f>미술!B19</f>
        <v>3</v>
      </c>
      <c r="E176" s="38">
        <f>미술!B20</f>
        <v>3</v>
      </c>
      <c r="F176" s="38">
        <f>미술!B21</f>
        <v>2</v>
      </c>
      <c r="G176" s="38">
        <f>미술!B22</f>
        <v>3</v>
      </c>
      <c r="H176" s="38">
        <f>미술!B23</f>
        <v>3</v>
      </c>
      <c r="I176" s="38">
        <f>미술!B24</f>
        <v>2</v>
      </c>
      <c r="J176" s="38">
        <f>미술!B25</f>
        <v>2</v>
      </c>
      <c r="K176" s="56">
        <v>11</v>
      </c>
      <c r="L176" s="88">
        <f>미술!I17</f>
        <v>3</v>
      </c>
      <c r="M176" s="89">
        <f>미술!G26</f>
        <v>0.975</v>
      </c>
    </row>
    <row r="177" spans="1:13" ht="16.5">
      <c r="A177" s="60"/>
      <c r="B177" s="39" t="s">
        <v>30</v>
      </c>
      <c r="C177" s="38">
        <f>미술!C18</f>
        <v>0</v>
      </c>
      <c r="D177" s="38">
        <f>미술!C19</f>
        <v>0</v>
      </c>
      <c r="E177" s="38">
        <f>미술!C20</f>
        <v>0</v>
      </c>
      <c r="F177" s="38">
        <f>미술!C21</f>
        <v>1</v>
      </c>
      <c r="G177" s="38">
        <f>미술!C22</f>
        <v>0</v>
      </c>
      <c r="H177" s="38">
        <f>미술!C23</f>
        <v>0</v>
      </c>
      <c r="I177" s="38">
        <f>미술!C24</f>
        <v>1</v>
      </c>
      <c r="J177" s="38">
        <f>미술!C25</f>
        <v>1</v>
      </c>
      <c r="K177" s="57"/>
      <c r="L177" s="88"/>
      <c r="M177" s="89"/>
    </row>
    <row r="178" spans="1:13" ht="16.5">
      <c r="A178" s="60"/>
      <c r="B178" s="39" t="s">
        <v>33</v>
      </c>
      <c r="C178" s="38">
        <f>미술!D18</f>
        <v>0</v>
      </c>
      <c r="D178" s="38">
        <f>미술!D19</f>
        <v>0</v>
      </c>
      <c r="E178" s="38">
        <f>미술!D20</f>
        <v>0</v>
      </c>
      <c r="F178" s="38">
        <f>미술!D21</f>
        <v>0</v>
      </c>
      <c r="G178" s="38">
        <f>미술!D22</f>
        <v>0</v>
      </c>
      <c r="H178" s="38">
        <f>미술!D23</f>
        <v>0</v>
      </c>
      <c r="I178" s="38">
        <f>미술!D24</f>
        <v>0</v>
      </c>
      <c r="J178" s="38">
        <f>미술!D25</f>
        <v>0</v>
      </c>
      <c r="K178" s="57"/>
      <c r="L178" s="88"/>
      <c r="M178" s="89"/>
    </row>
    <row r="179" spans="1:13" ht="16.5">
      <c r="A179" s="60"/>
      <c r="B179" s="39" t="s">
        <v>29</v>
      </c>
      <c r="C179" s="38">
        <f>미술!E18</f>
        <v>0</v>
      </c>
      <c r="D179" s="38">
        <f>미술!E19</f>
        <v>0</v>
      </c>
      <c r="E179" s="38">
        <f>미술!E20</f>
        <v>0</v>
      </c>
      <c r="F179" s="38">
        <f>미술!E21</f>
        <v>0</v>
      </c>
      <c r="G179" s="38">
        <f>미술!E22</f>
        <v>0</v>
      </c>
      <c r="H179" s="38">
        <f>미술!E23</f>
        <v>0</v>
      </c>
      <c r="I179" s="38">
        <f>미술!E24</f>
        <v>0</v>
      </c>
      <c r="J179" s="38">
        <f>미술!E25</f>
        <v>0</v>
      </c>
      <c r="K179" s="57"/>
      <c r="L179" s="88"/>
      <c r="M179" s="89"/>
    </row>
    <row r="180" spans="1:13" ht="16.5">
      <c r="A180" s="60"/>
      <c r="B180" s="33" t="s">
        <v>77</v>
      </c>
      <c r="C180" s="45">
        <f>미술!F18</f>
        <v>0</v>
      </c>
      <c r="D180" s="45">
        <f>미술!F19</f>
        <v>0</v>
      </c>
      <c r="E180" s="45">
        <f>미술!F20</f>
        <v>0</v>
      </c>
      <c r="F180" s="45">
        <f>미술!F21</f>
        <v>0</v>
      </c>
      <c r="G180" s="45">
        <f>미술!F22</f>
        <v>0</v>
      </c>
      <c r="H180" s="45">
        <f>미술!F23</f>
        <v>0</v>
      </c>
      <c r="I180" s="45">
        <f>미술!F24</f>
        <v>0</v>
      </c>
      <c r="J180" s="45">
        <f>미술!F25</f>
        <v>0</v>
      </c>
      <c r="K180" s="57"/>
      <c r="L180" s="88"/>
      <c r="M180" s="89"/>
    </row>
    <row r="181" spans="1:13" ht="13.55">
      <c r="A181" s="61"/>
      <c r="B181" s="45" t="s">
        <v>80</v>
      </c>
      <c r="C181" s="32">
        <f>미술!G18</f>
        <v>1</v>
      </c>
      <c r="D181" s="32">
        <f>미술!G19</f>
        <v>1</v>
      </c>
      <c r="E181" s="32">
        <f>미술!G20</f>
        <v>1</v>
      </c>
      <c r="F181" s="32">
        <f>미술!G21</f>
        <v>0.9333333333333333</v>
      </c>
      <c r="G181" s="32">
        <f>미술!G22</f>
        <v>1</v>
      </c>
      <c r="H181" s="32">
        <f>미술!G23</f>
        <v>1</v>
      </c>
      <c r="I181" s="32">
        <f>미술!G24</f>
        <v>0.9333333333333333</v>
      </c>
      <c r="J181" s="32">
        <f>미술!G25</f>
        <v>0.9333333333333333</v>
      </c>
      <c r="K181" s="58"/>
      <c r="L181" s="88"/>
      <c r="M181" s="89"/>
    </row>
    <row r="182" spans="1:13" ht="13.55">
      <c r="A182" s="69" t="s">
        <v>76</v>
      </c>
      <c r="B182" s="40" t="s">
        <v>65</v>
      </c>
      <c r="C182" s="38">
        <f>생명과학!B18</f>
        <v>7</v>
      </c>
      <c r="D182" s="38">
        <f>생명과학!B19</f>
        <v>7</v>
      </c>
      <c r="E182" s="38">
        <f>생명과학!B20</f>
        <v>7</v>
      </c>
      <c r="F182" s="38">
        <f>생명과학!B21</f>
        <v>7</v>
      </c>
      <c r="G182" s="38">
        <f>생명과학!B22</f>
        <v>7</v>
      </c>
      <c r="H182" s="38">
        <f>생명과학!B23</f>
        <v>7</v>
      </c>
      <c r="I182" s="38">
        <f>생명과학!B24</f>
        <v>6</v>
      </c>
      <c r="J182" s="38">
        <f>생명과학!B25</f>
        <v>6</v>
      </c>
      <c r="K182" s="64">
        <v>33</v>
      </c>
      <c r="L182" s="88">
        <f>생명과학!I17</f>
        <v>7</v>
      </c>
      <c r="M182" s="89">
        <f>생명과학!G26</f>
        <v>0.9928571428571427</v>
      </c>
    </row>
    <row r="183" spans="1:13" ht="16.5">
      <c r="A183" s="60"/>
      <c r="B183" s="39" t="s">
        <v>30</v>
      </c>
      <c r="C183" s="38">
        <f>생명과학!C18</f>
        <v>0</v>
      </c>
      <c r="D183" s="38">
        <f>생명과학!C19</f>
        <v>0</v>
      </c>
      <c r="E183" s="38">
        <f>생명과학!C20</f>
        <v>0</v>
      </c>
      <c r="F183" s="38">
        <f>생명과학!C21</f>
        <v>0</v>
      </c>
      <c r="G183" s="38">
        <f>생명과학!C22</f>
        <v>0</v>
      </c>
      <c r="H183" s="38">
        <f>생명과학!C23</f>
        <v>0</v>
      </c>
      <c r="I183" s="38">
        <f>생명과학!C24</f>
        <v>1</v>
      </c>
      <c r="J183" s="38">
        <f>생명과학!C25</f>
        <v>1</v>
      </c>
      <c r="K183" s="57"/>
      <c r="L183" s="88"/>
      <c r="M183" s="89"/>
    </row>
    <row r="184" spans="1:13" ht="16.5">
      <c r="A184" s="60"/>
      <c r="B184" s="39" t="s">
        <v>33</v>
      </c>
      <c r="C184" s="38">
        <f>생명과학!D18</f>
        <v>0</v>
      </c>
      <c r="D184" s="38">
        <f>생명과학!D19</f>
        <v>0</v>
      </c>
      <c r="E184" s="38">
        <f>생명과학!D20</f>
        <v>0</v>
      </c>
      <c r="F184" s="38">
        <f>생명과학!D21</f>
        <v>0</v>
      </c>
      <c r="G184" s="38">
        <f>생명과학!D22</f>
        <v>0</v>
      </c>
      <c r="H184" s="38">
        <f>생명과학!D23</f>
        <v>0</v>
      </c>
      <c r="I184" s="38">
        <f>생명과학!D24</f>
        <v>0</v>
      </c>
      <c r="J184" s="38">
        <f>생명과학!D25</f>
        <v>0</v>
      </c>
      <c r="K184" s="57"/>
      <c r="L184" s="88"/>
      <c r="M184" s="89"/>
    </row>
    <row r="185" spans="1:13" ht="16.5">
      <c r="A185" s="60"/>
      <c r="B185" s="39" t="s">
        <v>29</v>
      </c>
      <c r="C185" s="38">
        <f>생명과학!E18</f>
        <v>0</v>
      </c>
      <c r="D185" s="38">
        <f>생명과학!E19</f>
        <v>0</v>
      </c>
      <c r="E185" s="38">
        <f>생명과학!E20</f>
        <v>0</v>
      </c>
      <c r="F185" s="38">
        <f>생명과학!E21</f>
        <v>0</v>
      </c>
      <c r="G185" s="38">
        <f>생명과학!E22</f>
        <v>0</v>
      </c>
      <c r="H185" s="38">
        <f>생명과학!E23</f>
        <v>0</v>
      </c>
      <c r="I185" s="38">
        <f>생명과학!E24</f>
        <v>0</v>
      </c>
      <c r="J185" s="38">
        <f>생명과학!E25</f>
        <v>0</v>
      </c>
      <c r="K185" s="57"/>
      <c r="L185" s="88"/>
      <c r="M185" s="89"/>
    </row>
    <row r="186" spans="1:13" ht="16.5">
      <c r="A186" s="60"/>
      <c r="B186" s="41" t="s">
        <v>77</v>
      </c>
      <c r="C186" s="45">
        <f>생명과학!F18</f>
        <v>0</v>
      </c>
      <c r="D186" s="45">
        <f>생명과학!F19</f>
        <v>0</v>
      </c>
      <c r="E186" s="45">
        <f>생명과학!F20</f>
        <v>0</v>
      </c>
      <c r="F186" s="45">
        <f>생명과학!F21</f>
        <v>0</v>
      </c>
      <c r="G186" s="45">
        <f>생명과학!F22</f>
        <v>0</v>
      </c>
      <c r="H186" s="45">
        <f>생명과학!F23</f>
        <v>0</v>
      </c>
      <c r="I186" s="45">
        <f>생명과학!F24</f>
        <v>0</v>
      </c>
      <c r="J186" s="45">
        <f>생명과학!F25</f>
        <v>0</v>
      </c>
      <c r="K186" s="57"/>
      <c r="L186" s="88"/>
      <c r="M186" s="89"/>
    </row>
    <row r="187" spans="1:13" ht="13.55">
      <c r="A187" s="63"/>
      <c r="B187" s="31" t="s">
        <v>80</v>
      </c>
      <c r="C187" s="32">
        <f>생명과학!G18</f>
        <v>1</v>
      </c>
      <c r="D187" s="32">
        <f>생명과학!G19</f>
        <v>1</v>
      </c>
      <c r="E187" s="32">
        <f>생명과학!G20</f>
        <v>1</v>
      </c>
      <c r="F187" s="32">
        <f>생명과학!G21</f>
        <v>1</v>
      </c>
      <c r="G187" s="32">
        <f>생명과학!G22</f>
        <v>1</v>
      </c>
      <c r="H187" s="32">
        <f>생명과학!G23</f>
        <v>1</v>
      </c>
      <c r="I187" s="32">
        <f>생명과학!G24</f>
        <v>0.9714285714285713</v>
      </c>
      <c r="J187" s="32">
        <f>생명과학!G25</f>
        <v>0.9714285714285713</v>
      </c>
      <c r="K187" s="65"/>
      <c r="L187" s="88"/>
      <c r="M187" s="89"/>
    </row>
    <row r="188" spans="1:13" ht="16.5">
      <c r="A188" s="68" t="s">
        <v>66</v>
      </c>
      <c r="B188" s="38" t="s">
        <v>65</v>
      </c>
      <c r="C188" s="38">
        <f>과학탐구!B18</f>
        <v>5</v>
      </c>
      <c r="D188" s="38">
        <f>과학탐구!B19</f>
        <v>4</v>
      </c>
      <c r="E188" s="38">
        <f>과학탐구!B20</f>
        <v>4</v>
      </c>
      <c r="F188" s="38">
        <f>과학탐구!B21</f>
        <v>5</v>
      </c>
      <c r="G188" s="38">
        <f>과학탐구!B22</f>
        <v>5</v>
      </c>
      <c r="H188" s="38">
        <f>과학탐구!B23</f>
        <v>5</v>
      </c>
      <c r="I188" s="38">
        <f>과학탐구!B24</f>
        <v>5</v>
      </c>
      <c r="J188" s="38">
        <f>과학탐구!B25</f>
        <v>5</v>
      </c>
      <c r="K188" s="56">
        <v>16</v>
      </c>
      <c r="L188" s="88">
        <f>과학탐구!I17</f>
        <v>5</v>
      </c>
      <c r="M188" s="89">
        <f>과학탐구!G26</f>
        <v>0.99</v>
      </c>
    </row>
    <row r="189" spans="1:13" ht="16.5">
      <c r="A189" s="60"/>
      <c r="B189" s="39" t="s">
        <v>30</v>
      </c>
      <c r="C189" s="38">
        <f>과학탐구!C18</f>
        <v>0</v>
      </c>
      <c r="D189" s="38">
        <f>과학탐구!C19</f>
        <v>1</v>
      </c>
      <c r="E189" s="38">
        <f>과학탐구!C20</f>
        <v>1</v>
      </c>
      <c r="F189" s="38">
        <f>과학탐구!C21</f>
        <v>0</v>
      </c>
      <c r="G189" s="38">
        <f>과학탐구!C22</f>
        <v>0</v>
      </c>
      <c r="H189" s="38">
        <f>과학탐구!C23</f>
        <v>0</v>
      </c>
      <c r="I189" s="38">
        <f>과학탐구!C24</f>
        <v>0</v>
      </c>
      <c r="J189" s="38">
        <f>과학탐구!C25</f>
        <v>0</v>
      </c>
      <c r="K189" s="57"/>
      <c r="L189" s="88"/>
      <c r="M189" s="89"/>
    </row>
    <row r="190" spans="1:13" ht="16.5">
      <c r="A190" s="60"/>
      <c r="B190" s="39" t="s">
        <v>33</v>
      </c>
      <c r="C190" s="38">
        <f>과학탐구!D18</f>
        <v>0</v>
      </c>
      <c r="D190" s="38">
        <f>과학탐구!D19</f>
        <v>0</v>
      </c>
      <c r="E190" s="38">
        <f>과학탐구!D20</f>
        <v>0</v>
      </c>
      <c r="F190" s="38">
        <f>과학탐구!D21</f>
        <v>0</v>
      </c>
      <c r="G190" s="38">
        <f>과학탐구!D22</f>
        <v>0</v>
      </c>
      <c r="H190" s="38">
        <f>과학탐구!D23</f>
        <v>0</v>
      </c>
      <c r="I190" s="38">
        <f>과학탐구!D24</f>
        <v>0</v>
      </c>
      <c r="J190" s="38">
        <f>과학탐구!D25</f>
        <v>0</v>
      </c>
      <c r="K190" s="57"/>
      <c r="L190" s="88"/>
      <c r="M190" s="89"/>
    </row>
    <row r="191" spans="1:13" ht="16.5">
      <c r="A191" s="60"/>
      <c r="B191" s="39" t="s">
        <v>29</v>
      </c>
      <c r="C191" s="38">
        <f>과학탐구!E18</f>
        <v>0</v>
      </c>
      <c r="D191" s="38">
        <f>과학탐구!E19</f>
        <v>0</v>
      </c>
      <c r="E191" s="38">
        <f>과학탐구!E20</f>
        <v>0</v>
      </c>
      <c r="F191" s="38">
        <f>과학탐구!E21</f>
        <v>0</v>
      </c>
      <c r="G191" s="38">
        <f>과학탐구!E22</f>
        <v>0</v>
      </c>
      <c r="H191" s="38">
        <f>과학탐구!E23</f>
        <v>0</v>
      </c>
      <c r="I191" s="38">
        <f>과학탐구!E24</f>
        <v>0</v>
      </c>
      <c r="J191" s="38">
        <f>과학탐구!E25</f>
        <v>0</v>
      </c>
      <c r="K191" s="57"/>
      <c r="L191" s="88"/>
      <c r="M191" s="89"/>
    </row>
    <row r="192" spans="1:13" ht="16.5">
      <c r="A192" s="60"/>
      <c r="B192" s="33" t="s">
        <v>77</v>
      </c>
      <c r="C192" s="45">
        <f>과학탐구!F18</f>
        <v>0</v>
      </c>
      <c r="D192" s="45">
        <f>과학탐구!F19</f>
        <v>0</v>
      </c>
      <c r="E192" s="45">
        <f>과학탐구!F20</f>
        <v>0</v>
      </c>
      <c r="F192" s="45">
        <f>과학탐구!F21</f>
        <v>0</v>
      </c>
      <c r="G192" s="45">
        <f>과학탐구!F22</f>
        <v>0</v>
      </c>
      <c r="H192" s="45">
        <f>과학탐구!F23</f>
        <v>0</v>
      </c>
      <c r="I192" s="45">
        <f>과학탐구!F24</f>
        <v>0</v>
      </c>
      <c r="J192" s="45">
        <f>과학탐구!F25</f>
        <v>0</v>
      </c>
      <c r="K192" s="57"/>
      <c r="L192" s="88"/>
      <c r="M192" s="89"/>
    </row>
    <row r="193" spans="1:13" ht="16.5">
      <c r="A193" s="61"/>
      <c r="B193" s="45" t="s">
        <v>80</v>
      </c>
      <c r="C193" s="35">
        <f>과학탐구!G18</f>
        <v>1</v>
      </c>
      <c r="D193" s="35">
        <f>과학탐구!G19</f>
        <v>0.96</v>
      </c>
      <c r="E193" s="35">
        <f>과학탐구!G20</f>
        <v>0.96</v>
      </c>
      <c r="F193" s="35">
        <f>과학탐구!G21</f>
        <v>1</v>
      </c>
      <c r="G193" s="35">
        <f>과학탐구!G22</f>
        <v>1</v>
      </c>
      <c r="H193" s="35">
        <f>과학탐구!G23</f>
        <v>1</v>
      </c>
      <c r="I193" s="35">
        <f>과학탐구!G24</f>
        <v>1</v>
      </c>
      <c r="J193" s="35">
        <f>과학탐구!G25</f>
        <v>1</v>
      </c>
      <c r="K193" s="58"/>
      <c r="L193" s="88"/>
      <c r="M193" s="89"/>
    </row>
    <row r="194" spans="1:13" ht="13.55">
      <c r="A194" s="69" t="s">
        <v>61</v>
      </c>
      <c r="B194" s="40" t="s">
        <v>65</v>
      </c>
      <c r="C194" s="40">
        <f>방송댄스!B18</f>
        <v>2</v>
      </c>
      <c r="D194" s="40">
        <f>방송댄스!B19</f>
        <v>2</v>
      </c>
      <c r="E194" s="40">
        <f>방송댄스!B20</f>
        <v>2</v>
      </c>
      <c r="F194" s="40">
        <f>방송댄스!B21</f>
        <v>2</v>
      </c>
      <c r="G194" s="40">
        <f>방송댄스!B22</f>
        <v>2</v>
      </c>
      <c r="H194" s="40">
        <f>방송댄스!B23</f>
        <v>2</v>
      </c>
      <c r="I194" s="40">
        <f>방송댄스!B24</f>
        <v>2</v>
      </c>
      <c r="J194" s="40">
        <f>방송댄스!B25</f>
        <v>2</v>
      </c>
      <c r="K194" s="64">
        <v>19</v>
      </c>
      <c r="L194" s="88">
        <f>방송댄스!I17</f>
        <v>9</v>
      </c>
      <c r="M194" s="89">
        <f>방송댄스!G26</f>
        <v>0.763888888888889</v>
      </c>
    </row>
    <row r="195" spans="1:13" ht="16.5">
      <c r="A195" s="60"/>
      <c r="B195" s="39" t="s">
        <v>30</v>
      </c>
      <c r="C195" s="38">
        <f>방송댄스!C18</f>
        <v>5</v>
      </c>
      <c r="D195" s="38">
        <f>방송댄스!C19</f>
        <v>4</v>
      </c>
      <c r="E195" s="38">
        <f>방송댄스!C20</f>
        <v>2</v>
      </c>
      <c r="F195" s="38">
        <f>방송댄스!C21</f>
        <v>4</v>
      </c>
      <c r="G195" s="38">
        <f>방송댄스!C22</f>
        <v>3</v>
      </c>
      <c r="H195" s="38">
        <f>방송댄스!C23</f>
        <v>3</v>
      </c>
      <c r="I195" s="38">
        <f>방송댄스!C24</f>
        <v>4</v>
      </c>
      <c r="J195" s="38">
        <f>방송댄스!C25</f>
        <v>2</v>
      </c>
      <c r="K195" s="57"/>
      <c r="L195" s="88"/>
      <c r="M195" s="89"/>
    </row>
    <row r="196" spans="1:13" ht="16.5">
      <c r="A196" s="60"/>
      <c r="B196" s="39" t="s">
        <v>33</v>
      </c>
      <c r="C196" s="38">
        <f>방송댄스!D18</f>
        <v>2</v>
      </c>
      <c r="D196" s="38">
        <f>방송댄스!D19</f>
        <v>3</v>
      </c>
      <c r="E196" s="38">
        <f>방송댄스!D20</f>
        <v>5</v>
      </c>
      <c r="F196" s="38">
        <f>방송댄스!D21</f>
        <v>3</v>
      </c>
      <c r="G196" s="38">
        <f>방송댄스!D22</f>
        <v>4</v>
      </c>
      <c r="H196" s="38">
        <f>방송댄스!D23</f>
        <v>4</v>
      </c>
      <c r="I196" s="38">
        <f>방송댄스!D24</f>
        <v>3</v>
      </c>
      <c r="J196" s="38">
        <f>방송댄스!D25</f>
        <v>5</v>
      </c>
      <c r="K196" s="57"/>
      <c r="L196" s="88"/>
      <c r="M196" s="89"/>
    </row>
    <row r="197" spans="1:13" ht="16.5">
      <c r="A197" s="60"/>
      <c r="B197" s="39" t="s">
        <v>29</v>
      </c>
      <c r="C197" s="38">
        <f>방송댄스!E18</f>
        <v>0</v>
      </c>
      <c r="D197" s="38">
        <f>방송댄스!E19</f>
        <v>0</v>
      </c>
      <c r="E197" s="38">
        <f>방송댄스!E20</f>
        <v>0</v>
      </c>
      <c r="F197" s="38">
        <f>방송댄스!E21</f>
        <v>0</v>
      </c>
      <c r="G197" s="38">
        <f>방송댄스!E22</f>
        <v>0</v>
      </c>
      <c r="H197" s="38">
        <f>방송댄스!E23</f>
        <v>0</v>
      </c>
      <c r="I197" s="38">
        <f>방송댄스!E24</f>
        <v>0</v>
      </c>
      <c r="J197" s="38">
        <f>방송댄스!E25</f>
        <v>0</v>
      </c>
      <c r="K197" s="57"/>
      <c r="L197" s="88"/>
      <c r="M197" s="89"/>
    </row>
    <row r="198" spans="1:13" ht="16.5">
      <c r="A198" s="60"/>
      <c r="B198" s="41" t="s">
        <v>77</v>
      </c>
      <c r="C198" s="45">
        <f>방송댄스!F18</f>
        <v>0</v>
      </c>
      <c r="D198" s="45">
        <f>방송댄스!F19</f>
        <v>0</v>
      </c>
      <c r="E198" s="45">
        <f>방송댄스!F20</f>
        <v>0</v>
      </c>
      <c r="F198" s="45">
        <f>방송댄스!F21</f>
        <v>0</v>
      </c>
      <c r="G198" s="45">
        <f>방송댄스!F22</f>
        <v>0</v>
      </c>
      <c r="H198" s="45">
        <f>방송댄스!F23</f>
        <v>0</v>
      </c>
      <c r="I198" s="45">
        <f>방송댄스!F24</f>
        <v>0</v>
      </c>
      <c r="J198" s="45">
        <f>방송댄스!F25</f>
        <v>0</v>
      </c>
      <c r="K198" s="57"/>
      <c r="L198" s="88"/>
      <c r="M198" s="89"/>
    </row>
    <row r="199" spans="1:13" ht="13.95">
      <c r="A199" s="92"/>
      <c r="B199" s="46" t="s">
        <v>80</v>
      </c>
      <c r="C199" s="47">
        <f>방송댄스!G18</f>
        <v>0.8</v>
      </c>
      <c r="D199" s="47">
        <f>방송댄스!G19</f>
        <v>0.7777777777777778</v>
      </c>
      <c r="E199" s="47">
        <f>방송댄스!G20</f>
        <v>0.7333333333333333</v>
      </c>
      <c r="F199" s="47">
        <f>방송댄스!G21</f>
        <v>0.7777777777777778</v>
      </c>
      <c r="G199" s="47">
        <f>방송댄스!G22</f>
        <v>0.7555555555555555</v>
      </c>
      <c r="H199" s="47">
        <f>방송댄스!G23</f>
        <v>0.7555555555555555</v>
      </c>
      <c r="I199" s="47">
        <f>방송댄스!G24</f>
        <v>0.7777777777777778</v>
      </c>
      <c r="J199" s="47">
        <f>방송댄스!G25</f>
        <v>0.7333333333333333</v>
      </c>
      <c r="K199" s="93"/>
      <c r="L199" s="94"/>
      <c r="M199" s="95"/>
    </row>
    <row r="200" ht="15" customHeight="1"/>
    <row r="201" ht="24.95" customHeight="1">
      <c r="A201" s="1" t="s">
        <v>12</v>
      </c>
    </row>
    <row r="202" spans="1:13" s="21" customFormat="1" ht="24.95" customHeight="1">
      <c r="A202" s="49" t="s">
        <v>68</v>
      </c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3"/>
    </row>
    <row r="203" spans="1:13" s="21" customFormat="1" ht="24.95" customHeight="1">
      <c r="A203" s="48" t="s">
        <v>44</v>
      </c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6"/>
    </row>
    <row r="204" spans="1:13" s="21" customFormat="1" ht="24.95" customHeight="1">
      <c r="A204" s="48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6"/>
    </row>
    <row r="205" spans="1:13" s="21" customFormat="1" ht="24.95" customHeight="1">
      <c r="A205" s="24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6"/>
    </row>
    <row r="206" spans="1:13" s="21" customFormat="1" ht="24.95" customHeight="1">
      <c r="A206" s="50" t="s">
        <v>17</v>
      </c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6"/>
    </row>
    <row r="207" spans="1:13" s="21" customFormat="1" ht="24.95" customHeight="1">
      <c r="A207" s="48" t="s">
        <v>0</v>
      </c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6"/>
    </row>
    <row r="208" spans="1:13" s="21" customFormat="1" ht="24.95" customHeight="1">
      <c r="A208" s="48" t="s">
        <v>85</v>
      </c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6"/>
    </row>
    <row r="209" spans="1:13" s="21" customFormat="1" ht="24.95" customHeight="1">
      <c r="A209" s="48" t="s">
        <v>83</v>
      </c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6"/>
    </row>
    <row r="210" spans="1:13" s="21" customFormat="1" ht="24.95" customHeight="1">
      <c r="A210" s="48" t="s">
        <v>45</v>
      </c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6"/>
    </row>
    <row r="211" spans="1:13" s="21" customFormat="1" ht="24.95" customHeight="1">
      <c r="A211" s="48" t="s">
        <v>3</v>
      </c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6"/>
    </row>
    <row r="212" spans="1:13" s="21" customFormat="1" ht="24.95" customHeight="1">
      <c r="A212" s="24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6"/>
    </row>
    <row r="213" spans="1:13" s="21" customFormat="1" ht="24.95" customHeight="1">
      <c r="A213" s="24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6"/>
    </row>
    <row r="214" spans="1:13" s="21" customFormat="1" ht="24.95" customHeight="1">
      <c r="A214" s="24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6"/>
    </row>
    <row r="215" spans="1:13" s="21" customFormat="1" ht="24.95" customHeight="1">
      <c r="A215" s="24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6"/>
    </row>
    <row r="216" spans="1:13" s="21" customFormat="1" ht="24.95" customHeight="1">
      <c r="A216" s="27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9"/>
    </row>
  </sheetData>
  <mergeCells count="133">
    <mergeCell ref="M17:M22"/>
    <mergeCell ref="K17:K22"/>
    <mergeCell ref="A17:A22"/>
    <mergeCell ref="A23:A28"/>
    <mergeCell ref="K23:K28"/>
    <mergeCell ref="M23:M28"/>
    <mergeCell ref="L17:L22"/>
    <mergeCell ref="L23:L28"/>
    <mergeCell ref="A41:A46"/>
    <mergeCell ref="K41:K46"/>
    <mergeCell ref="M41:M46"/>
    <mergeCell ref="A47:A52"/>
    <mergeCell ref="K47:K52"/>
    <mergeCell ref="M47:M52"/>
    <mergeCell ref="L41:L46"/>
    <mergeCell ref="L47:L52"/>
    <mergeCell ref="A29:A34"/>
    <mergeCell ref="K29:K34"/>
    <mergeCell ref="M29:M34"/>
    <mergeCell ref="A35:A40"/>
    <mergeCell ref="K35:K40"/>
    <mergeCell ref="M35:M40"/>
    <mergeCell ref="L29:L34"/>
    <mergeCell ref="L35:L40"/>
    <mergeCell ref="A65:A70"/>
    <mergeCell ref="K65:K70"/>
    <mergeCell ref="A71:A76"/>
    <mergeCell ref="K71:K76"/>
    <mergeCell ref="M71:M76"/>
    <mergeCell ref="L65:L70"/>
    <mergeCell ref="L71:L76"/>
    <mergeCell ref="A53:A58"/>
    <mergeCell ref="K53:K58"/>
    <mergeCell ref="M53:M58"/>
    <mergeCell ref="A59:A64"/>
    <mergeCell ref="K59:K64"/>
    <mergeCell ref="M59:M64"/>
    <mergeCell ref="L53:L58"/>
    <mergeCell ref="L59:L64"/>
    <mergeCell ref="L95:L100"/>
    <mergeCell ref="A77:A82"/>
    <mergeCell ref="K77:K82"/>
    <mergeCell ref="M77:M82"/>
    <mergeCell ref="A83:A88"/>
    <mergeCell ref="K83:K88"/>
    <mergeCell ref="M83:M88"/>
    <mergeCell ref="L77:L82"/>
    <mergeCell ref="L83:L88"/>
    <mergeCell ref="A1:M1"/>
    <mergeCell ref="A4:D4"/>
    <mergeCell ref="A5:D5"/>
    <mergeCell ref="A6:D6"/>
    <mergeCell ref="A7:D7"/>
    <mergeCell ref="K5:L12"/>
    <mergeCell ref="K4:L4"/>
    <mergeCell ref="A11:D11"/>
    <mergeCell ref="A12:D12"/>
    <mergeCell ref="A10:D10"/>
    <mergeCell ref="M5:M12"/>
    <mergeCell ref="A8:D8"/>
    <mergeCell ref="A9:D9"/>
    <mergeCell ref="A116:A121"/>
    <mergeCell ref="L116:L121"/>
    <mergeCell ref="M116:M121"/>
    <mergeCell ref="A122:A127"/>
    <mergeCell ref="L122:L127"/>
    <mergeCell ref="M122:M127"/>
    <mergeCell ref="M65:M70"/>
    <mergeCell ref="A110:A115"/>
    <mergeCell ref="L110:L115"/>
    <mergeCell ref="M110:M115"/>
    <mergeCell ref="A101:A106"/>
    <mergeCell ref="K101:K106"/>
    <mergeCell ref="M101:M106"/>
    <mergeCell ref="L101:L106"/>
    <mergeCell ref="A89:A94"/>
    <mergeCell ref="K89:K94"/>
    <mergeCell ref="M89:M94"/>
    <mergeCell ref="A95:A100"/>
    <mergeCell ref="K95:K100"/>
    <mergeCell ref="M95:M100"/>
    <mergeCell ref="L89:L94"/>
    <mergeCell ref="A140:A145"/>
    <mergeCell ref="L140:L145"/>
    <mergeCell ref="M140:M145"/>
    <mergeCell ref="A146:A151"/>
    <mergeCell ref="L146:L151"/>
    <mergeCell ref="M146:M151"/>
    <mergeCell ref="A128:A133"/>
    <mergeCell ref="L128:L133"/>
    <mergeCell ref="M128:M133"/>
    <mergeCell ref="A134:A139"/>
    <mergeCell ref="L134:L139"/>
    <mergeCell ref="M134:M139"/>
    <mergeCell ref="A164:A169"/>
    <mergeCell ref="L164:L169"/>
    <mergeCell ref="M164:M169"/>
    <mergeCell ref="A170:A175"/>
    <mergeCell ref="L170:L175"/>
    <mergeCell ref="M170:M175"/>
    <mergeCell ref="A152:A157"/>
    <mergeCell ref="L152:L157"/>
    <mergeCell ref="M152:M157"/>
    <mergeCell ref="A158:A163"/>
    <mergeCell ref="L158:L163"/>
    <mergeCell ref="M158:M163"/>
    <mergeCell ref="A188:A193"/>
    <mergeCell ref="L188:L193"/>
    <mergeCell ref="M188:M193"/>
    <mergeCell ref="A194:A199"/>
    <mergeCell ref="L194:L199"/>
    <mergeCell ref="M194:M199"/>
    <mergeCell ref="A176:A181"/>
    <mergeCell ref="L176:L181"/>
    <mergeCell ref="M176:M181"/>
    <mergeCell ref="A182:A187"/>
    <mergeCell ref="L182:L187"/>
    <mergeCell ref="M182:M187"/>
    <mergeCell ref="K110:K115"/>
    <mergeCell ref="K116:K121"/>
    <mergeCell ref="K134:K139"/>
    <mergeCell ref="K140:K145"/>
    <mergeCell ref="K122:K127"/>
    <mergeCell ref="K128:K133"/>
    <mergeCell ref="K158:K163"/>
    <mergeCell ref="K164:K169"/>
    <mergeCell ref="K146:K151"/>
    <mergeCell ref="K152:K157"/>
    <mergeCell ref="K170:K175"/>
    <mergeCell ref="K176:K181"/>
    <mergeCell ref="K194:K199"/>
    <mergeCell ref="K182:K187"/>
    <mergeCell ref="K188:K193"/>
  </mergeCells>
  <printOptions horizontalCentered="1"/>
  <pageMargins left="0.31486111879348755" right="0.31486111879348755" top="0.35430556535720825" bottom="0.35430556535720825" header="0.27541667222976685" footer="0.1966666728258133"/>
  <pageSetup horizontalDpi="600" verticalDpi="600" orientation="portrait" paperSize="9" scale="47" copies="1"/>
  <headerFooter>
    <oddFooter>&amp;C&amp;"돋움,Regular"&amp;P /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EF26"/>
  <sheetViews>
    <sheetView zoomScaleSheetLayoutView="75" workbookViewId="0" topLeftCell="A1">
      <pane xSplit="8" ySplit="4" topLeftCell="I5" activePane="bottomRight" state="frozen"/>
      <selection pane="bottomRight" activeCell="I5" sqref="I5:M25"/>
    </sheetView>
  </sheetViews>
  <sheetFormatPr defaultColWidth="9.00390625" defaultRowHeight="16.5"/>
  <cols>
    <col min="1" max="1" width="77.50390625" style="0" customWidth="1"/>
    <col min="2" max="8" width="9.00390625" style="5" customWidth="1"/>
    <col min="9" max="70" width="4.625" style="5" customWidth="1"/>
    <col min="71" max="136" width="4.625" style="0" customWidth="1"/>
    <col min="137" max="213" width="4.625" style="5" customWidth="1"/>
  </cols>
  <sheetData>
    <row r="1" spans="1:7" ht="37.5" customHeight="1">
      <c r="A1" s="2" t="s">
        <v>46</v>
      </c>
      <c r="B1" s="6" t="s">
        <v>41</v>
      </c>
      <c r="C1" s="6"/>
      <c r="D1" s="6"/>
      <c r="E1" s="6"/>
      <c r="F1" s="6"/>
      <c r="G1" s="6"/>
    </row>
    <row r="2" spans="1:7" ht="16.5" customHeight="1">
      <c r="A2" s="2"/>
      <c r="B2" s="6"/>
      <c r="C2" s="6"/>
      <c r="D2" s="6"/>
      <c r="E2" s="6"/>
      <c r="F2" s="6"/>
      <c r="G2" s="6"/>
    </row>
    <row r="3" spans="1:7" ht="16.5" customHeight="1">
      <c r="A3" s="43" t="s">
        <v>35</v>
      </c>
      <c r="B3" s="6"/>
      <c r="C3" s="6"/>
      <c r="D3" s="6"/>
      <c r="E3" s="6"/>
      <c r="F3" s="6"/>
      <c r="G3" s="6"/>
    </row>
    <row r="4" spans="1:9" s="3" customFormat="1" ht="16.5">
      <c r="A4" s="3" t="s">
        <v>81</v>
      </c>
      <c r="B4" s="3" t="s">
        <v>65</v>
      </c>
      <c r="C4" s="3" t="s">
        <v>30</v>
      </c>
      <c r="D4" s="3" t="s">
        <v>33</v>
      </c>
      <c r="E4" s="3" t="s">
        <v>29</v>
      </c>
      <c r="F4" s="3" t="s">
        <v>77</v>
      </c>
      <c r="G4" s="3" t="s">
        <v>37</v>
      </c>
      <c r="H4" s="3" t="s">
        <v>32</v>
      </c>
      <c r="I4" s="3">
        <f>COUNTA(I5:AAE5)</f>
        <v>11</v>
      </c>
    </row>
    <row r="5" spans="1:136" ht="16.5">
      <c r="A5" t="s">
        <v>89</v>
      </c>
      <c r="B5" s="7">
        <f aca="true" t="shared" si="0" ref="B5:B12">COUNTIF(I5:ZY5,5)</f>
        <v>11</v>
      </c>
      <c r="C5" s="7">
        <f aca="true" t="shared" si="1" ref="C5:C12">COUNTIF(I5:ZY5,4)</f>
        <v>0</v>
      </c>
      <c r="D5" s="7">
        <f aca="true" t="shared" si="2" ref="D5:D12">COUNTIF(I5:ZY5,3)</f>
        <v>0</v>
      </c>
      <c r="E5" s="7">
        <f aca="true" t="shared" si="3" ref="E5:E12">COUNTIF(I5:ZY5,2)</f>
        <v>0</v>
      </c>
      <c r="F5" s="7">
        <f aca="true" t="shared" si="4" ref="F5:F12">COUNTIF(I5:ZY5,1)</f>
        <v>0</v>
      </c>
      <c r="G5" s="9">
        <f>H5/5</f>
        <v>1</v>
      </c>
      <c r="H5" s="8">
        <f>((B5*5)+(C5*4)+(D5*3)+(E5*2)+(F5*1))/SUM(B5:F5)</f>
        <v>5</v>
      </c>
      <c r="I5" s="5">
        <v>5</v>
      </c>
      <c r="J5" s="5">
        <v>5</v>
      </c>
      <c r="K5" s="5">
        <v>5</v>
      </c>
      <c r="L5" s="5">
        <v>5</v>
      </c>
      <c r="M5" s="5">
        <v>5</v>
      </c>
      <c r="N5" s="5">
        <v>5</v>
      </c>
      <c r="O5" s="5">
        <v>5</v>
      </c>
      <c r="P5" s="5">
        <v>5</v>
      </c>
      <c r="Q5" s="5">
        <v>5</v>
      </c>
      <c r="R5" s="5">
        <v>5</v>
      </c>
      <c r="S5" s="5">
        <v>5</v>
      </c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</row>
    <row r="6" spans="1:136" ht="16.5">
      <c r="A6" t="s">
        <v>7</v>
      </c>
      <c r="B6" s="7">
        <f t="shared" si="0"/>
        <v>11</v>
      </c>
      <c r="C6" s="7">
        <f t="shared" si="1"/>
        <v>0</v>
      </c>
      <c r="D6" s="7">
        <f t="shared" si="2"/>
        <v>0</v>
      </c>
      <c r="E6" s="7">
        <f t="shared" si="3"/>
        <v>0</v>
      </c>
      <c r="F6" s="7">
        <f t="shared" si="4"/>
        <v>0</v>
      </c>
      <c r="G6" s="9">
        <f aca="true" t="shared" si="5" ref="G6:G13">H6/5</f>
        <v>1</v>
      </c>
      <c r="H6" s="8">
        <f aca="true" t="shared" si="6" ref="H6:H12">((B6*5)+(C6*4)+(D6*3)+(E6*2)+(F6*1))/SUM(B6:F6)</f>
        <v>5</v>
      </c>
      <c r="I6" s="5">
        <v>5</v>
      </c>
      <c r="J6" s="5">
        <v>5</v>
      </c>
      <c r="K6" s="5">
        <v>5</v>
      </c>
      <c r="L6" s="5">
        <v>5</v>
      </c>
      <c r="M6" s="5">
        <v>5</v>
      </c>
      <c r="N6" s="5">
        <v>5</v>
      </c>
      <c r="O6" s="5">
        <v>5</v>
      </c>
      <c r="P6" s="5">
        <v>5</v>
      </c>
      <c r="Q6" s="5">
        <v>5</v>
      </c>
      <c r="R6" s="5">
        <v>5</v>
      </c>
      <c r="S6" s="5">
        <v>5</v>
      </c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</row>
    <row r="7" spans="1:136" ht="16.5">
      <c r="A7" t="s">
        <v>23</v>
      </c>
      <c r="B7" s="7">
        <f t="shared" si="0"/>
        <v>11</v>
      </c>
      <c r="C7" s="7">
        <f t="shared" si="1"/>
        <v>0</v>
      </c>
      <c r="D7" s="7">
        <f t="shared" si="2"/>
        <v>0</v>
      </c>
      <c r="E7" s="7">
        <f t="shared" si="3"/>
        <v>0</v>
      </c>
      <c r="F7" s="7">
        <f t="shared" si="4"/>
        <v>0</v>
      </c>
      <c r="G7" s="9">
        <f t="shared" si="5"/>
        <v>1</v>
      </c>
      <c r="H7" s="8">
        <f t="shared" si="6"/>
        <v>5</v>
      </c>
      <c r="I7" s="5">
        <v>5</v>
      </c>
      <c r="J7" s="5">
        <v>5</v>
      </c>
      <c r="K7" s="5">
        <v>5</v>
      </c>
      <c r="L7" s="5">
        <v>5</v>
      </c>
      <c r="M7" s="5">
        <v>5</v>
      </c>
      <c r="N7" s="5">
        <v>5</v>
      </c>
      <c r="O7" s="5">
        <v>5</v>
      </c>
      <c r="P7" s="5">
        <v>5</v>
      </c>
      <c r="Q7" s="5">
        <v>5</v>
      </c>
      <c r="R7" s="5">
        <v>5</v>
      </c>
      <c r="S7" s="5">
        <v>5</v>
      </c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</row>
    <row r="8" spans="1:136" ht="16.5">
      <c r="A8" t="s">
        <v>39</v>
      </c>
      <c r="B8" s="7">
        <f t="shared" si="0"/>
        <v>10</v>
      </c>
      <c r="C8" s="7">
        <f t="shared" si="1"/>
        <v>1</v>
      </c>
      <c r="D8" s="7">
        <f t="shared" si="2"/>
        <v>0</v>
      </c>
      <c r="E8" s="7">
        <f t="shared" si="3"/>
        <v>0</v>
      </c>
      <c r="F8" s="7">
        <f t="shared" si="4"/>
        <v>0</v>
      </c>
      <c r="G8" s="9">
        <f t="shared" si="5"/>
        <v>0.9818181818181818</v>
      </c>
      <c r="H8" s="8">
        <f t="shared" si="6"/>
        <v>4.909090909090909</v>
      </c>
      <c r="I8" s="5">
        <v>5</v>
      </c>
      <c r="J8" s="5">
        <v>5</v>
      </c>
      <c r="K8" s="5">
        <v>5</v>
      </c>
      <c r="L8" s="5">
        <v>5</v>
      </c>
      <c r="M8" s="5">
        <v>5</v>
      </c>
      <c r="N8" s="5">
        <v>5</v>
      </c>
      <c r="O8" s="5">
        <v>5</v>
      </c>
      <c r="P8" s="5">
        <v>5</v>
      </c>
      <c r="Q8" s="5">
        <v>5</v>
      </c>
      <c r="R8" s="5">
        <v>5</v>
      </c>
      <c r="S8" s="5">
        <v>4</v>
      </c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</row>
    <row r="9" spans="1:136" ht="16.5">
      <c r="A9" t="s">
        <v>5</v>
      </c>
      <c r="B9" s="7">
        <f t="shared" si="0"/>
        <v>10</v>
      </c>
      <c r="C9" s="7">
        <f t="shared" si="1"/>
        <v>1</v>
      </c>
      <c r="D9" s="7">
        <f t="shared" si="2"/>
        <v>0</v>
      </c>
      <c r="E9" s="7">
        <f t="shared" si="3"/>
        <v>0</v>
      </c>
      <c r="F9" s="7">
        <f t="shared" si="4"/>
        <v>0</v>
      </c>
      <c r="G9" s="9">
        <f t="shared" si="5"/>
        <v>0.9818181818181818</v>
      </c>
      <c r="H9" s="8">
        <f t="shared" si="6"/>
        <v>4.909090909090909</v>
      </c>
      <c r="I9" s="5">
        <v>5</v>
      </c>
      <c r="J9" s="5">
        <v>5</v>
      </c>
      <c r="K9" s="5">
        <v>5</v>
      </c>
      <c r="L9" s="5">
        <v>5</v>
      </c>
      <c r="M9" s="5">
        <v>5</v>
      </c>
      <c r="N9" s="5">
        <v>5</v>
      </c>
      <c r="O9" s="5">
        <v>5</v>
      </c>
      <c r="P9" s="5">
        <v>5</v>
      </c>
      <c r="Q9" s="5">
        <v>5</v>
      </c>
      <c r="R9" s="5">
        <v>5</v>
      </c>
      <c r="S9" s="5">
        <v>4</v>
      </c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</row>
    <row r="10" spans="1:136" ht="16.5">
      <c r="A10" t="s">
        <v>40</v>
      </c>
      <c r="B10" s="7">
        <f t="shared" si="0"/>
        <v>10</v>
      </c>
      <c r="C10" s="7">
        <f t="shared" si="1"/>
        <v>1</v>
      </c>
      <c r="D10" s="7">
        <f t="shared" si="2"/>
        <v>0</v>
      </c>
      <c r="E10" s="7">
        <f t="shared" si="3"/>
        <v>0</v>
      </c>
      <c r="F10" s="7">
        <f t="shared" si="4"/>
        <v>0</v>
      </c>
      <c r="G10" s="9">
        <f t="shared" si="5"/>
        <v>0.9818181818181818</v>
      </c>
      <c r="H10" s="8">
        <f t="shared" si="6"/>
        <v>4.909090909090909</v>
      </c>
      <c r="I10" s="5">
        <v>5</v>
      </c>
      <c r="J10" s="5">
        <v>5</v>
      </c>
      <c r="K10" s="5">
        <v>5</v>
      </c>
      <c r="L10" s="5">
        <v>5</v>
      </c>
      <c r="M10" s="5">
        <v>5</v>
      </c>
      <c r="N10" s="5">
        <v>5</v>
      </c>
      <c r="O10" s="5">
        <v>5</v>
      </c>
      <c r="P10" s="5">
        <v>5</v>
      </c>
      <c r="Q10" s="5">
        <v>5</v>
      </c>
      <c r="R10" s="5">
        <v>5</v>
      </c>
      <c r="S10" s="5">
        <v>4</v>
      </c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</row>
    <row r="11" spans="1:136" ht="16.5">
      <c r="A11" t="s">
        <v>6</v>
      </c>
      <c r="B11" s="7">
        <f t="shared" si="0"/>
        <v>10</v>
      </c>
      <c r="C11" s="7">
        <f t="shared" si="1"/>
        <v>1</v>
      </c>
      <c r="D11" s="7">
        <f t="shared" si="2"/>
        <v>0</v>
      </c>
      <c r="E11" s="7">
        <f t="shared" si="3"/>
        <v>0</v>
      </c>
      <c r="F11" s="7">
        <f t="shared" si="4"/>
        <v>0</v>
      </c>
      <c r="G11" s="9">
        <f t="shared" si="5"/>
        <v>0.9818181818181818</v>
      </c>
      <c r="H11" s="8">
        <f t="shared" si="6"/>
        <v>4.909090909090909</v>
      </c>
      <c r="I11" s="5">
        <v>5</v>
      </c>
      <c r="J11" s="5">
        <v>5</v>
      </c>
      <c r="K11" s="5">
        <v>5</v>
      </c>
      <c r="L11" s="5">
        <v>5</v>
      </c>
      <c r="M11" s="5">
        <v>5</v>
      </c>
      <c r="N11" s="5">
        <v>5</v>
      </c>
      <c r="O11" s="5">
        <v>5</v>
      </c>
      <c r="P11" s="5">
        <v>5</v>
      </c>
      <c r="Q11" s="5">
        <v>5</v>
      </c>
      <c r="R11" s="5">
        <v>5</v>
      </c>
      <c r="S11" s="5">
        <v>4</v>
      </c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</row>
    <row r="12" spans="1:136" ht="16.5">
      <c r="A12" t="s">
        <v>2</v>
      </c>
      <c r="B12" s="7">
        <f t="shared" si="0"/>
        <v>10</v>
      </c>
      <c r="C12" s="7">
        <f t="shared" si="1"/>
        <v>1</v>
      </c>
      <c r="D12" s="7">
        <f t="shared" si="2"/>
        <v>0</v>
      </c>
      <c r="E12" s="7">
        <f t="shared" si="3"/>
        <v>0</v>
      </c>
      <c r="F12" s="7">
        <f t="shared" si="4"/>
        <v>0</v>
      </c>
      <c r="G12" s="9">
        <f t="shared" si="5"/>
        <v>0.9818181818181818</v>
      </c>
      <c r="H12" s="8">
        <f t="shared" si="6"/>
        <v>4.909090909090909</v>
      </c>
      <c r="I12" s="5">
        <v>5</v>
      </c>
      <c r="J12" s="5">
        <v>5</v>
      </c>
      <c r="K12" s="5">
        <v>5</v>
      </c>
      <c r="L12" s="5">
        <v>5</v>
      </c>
      <c r="M12" s="5">
        <v>5</v>
      </c>
      <c r="N12" s="5">
        <v>5</v>
      </c>
      <c r="O12" s="5">
        <v>5</v>
      </c>
      <c r="P12" s="5">
        <v>5</v>
      </c>
      <c r="Q12" s="5">
        <v>5</v>
      </c>
      <c r="R12" s="5">
        <v>5</v>
      </c>
      <c r="S12" s="5">
        <v>4</v>
      </c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</row>
    <row r="13" spans="1:76" ht="17.8">
      <c r="A13" s="4" t="s">
        <v>31</v>
      </c>
      <c r="B13" s="7"/>
      <c r="C13" s="7"/>
      <c r="D13" s="7"/>
      <c r="E13" s="7"/>
      <c r="F13" s="7"/>
      <c r="G13" s="9">
        <f t="shared" si="5"/>
        <v>0.9886363636363636</v>
      </c>
      <c r="H13" s="8">
        <f>SUM(H5:H12)/8</f>
        <v>4.943181818181818</v>
      </c>
      <c r="BX13" s="5"/>
    </row>
    <row r="16" ht="17.8">
      <c r="A16" s="43" t="s">
        <v>26</v>
      </c>
    </row>
    <row r="17" spans="1:9" s="3" customFormat="1" ht="16.5">
      <c r="A17" s="3" t="s">
        <v>81</v>
      </c>
      <c r="B17" s="3" t="s">
        <v>65</v>
      </c>
      <c r="C17" s="3" t="s">
        <v>30</v>
      </c>
      <c r="D17" s="3" t="s">
        <v>33</v>
      </c>
      <c r="E17" s="3" t="s">
        <v>29</v>
      </c>
      <c r="F17" s="3" t="s">
        <v>77</v>
      </c>
      <c r="G17" s="3" t="s">
        <v>37</v>
      </c>
      <c r="H17" s="3" t="s">
        <v>32</v>
      </c>
      <c r="I17" s="3">
        <f>COUNTA(I18:AAE18)</f>
        <v>11</v>
      </c>
    </row>
    <row r="18" spans="1:136" ht="16.5">
      <c r="A18" t="s">
        <v>89</v>
      </c>
      <c r="B18" s="7">
        <f aca="true" t="shared" si="7" ref="B18:B25">COUNTIF(I18:ZY18,5)</f>
        <v>11</v>
      </c>
      <c r="C18" s="7">
        <f aca="true" t="shared" si="8" ref="C18:C25">COUNTIF(I18:ZY18,4)</f>
        <v>0</v>
      </c>
      <c r="D18" s="7">
        <f aca="true" t="shared" si="9" ref="D18:D25">COUNTIF(I18:ZY18,3)</f>
        <v>0</v>
      </c>
      <c r="E18" s="7">
        <f aca="true" t="shared" si="10" ref="E18:E25">COUNTIF(I18:ZY18,2)</f>
        <v>0</v>
      </c>
      <c r="F18" s="7">
        <f aca="true" t="shared" si="11" ref="F18:F25">COUNTIF(I18:ZY18,1)</f>
        <v>0</v>
      </c>
      <c r="G18" s="9">
        <f>H18/5</f>
        <v>1</v>
      </c>
      <c r="H18" s="8">
        <f>((B18*5)+(C18*4)+(D18*3)+(E18*2)+(F18*1))/SUM(B18:F18)</f>
        <v>5</v>
      </c>
      <c r="I18" s="5">
        <v>5</v>
      </c>
      <c r="J18" s="5">
        <v>5</v>
      </c>
      <c r="K18" s="5">
        <v>5</v>
      </c>
      <c r="L18" s="5">
        <v>5</v>
      </c>
      <c r="M18" s="5">
        <v>5</v>
      </c>
      <c r="N18" s="5">
        <v>5</v>
      </c>
      <c r="O18" s="5">
        <v>5</v>
      </c>
      <c r="P18" s="5">
        <v>5</v>
      </c>
      <c r="Q18" s="5">
        <v>5</v>
      </c>
      <c r="R18" s="5">
        <v>5</v>
      </c>
      <c r="S18" s="5">
        <v>5</v>
      </c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</row>
    <row r="19" spans="1:136" ht="16.5">
      <c r="A19" t="s">
        <v>7</v>
      </c>
      <c r="B19" s="7">
        <f t="shared" si="7"/>
        <v>11</v>
      </c>
      <c r="C19" s="7">
        <f t="shared" si="8"/>
        <v>0</v>
      </c>
      <c r="D19" s="7">
        <f t="shared" si="9"/>
        <v>0</v>
      </c>
      <c r="E19" s="7">
        <f t="shared" si="10"/>
        <v>0</v>
      </c>
      <c r="F19" s="7">
        <f t="shared" si="11"/>
        <v>0</v>
      </c>
      <c r="G19" s="9">
        <f aca="true" t="shared" si="12" ref="G19:G26">H19/5</f>
        <v>1</v>
      </c>
      <c r="H19" s="8">
        <f aca="true" t="shared" si="13" ref="H19:H25">((B19*5)+(C19*4)+(D19*3)+(E19*2)+(F19*1))/SUM(B19:F19)</f>
        <v>5</v>
      </c>
      <c r="I19" s="5">
        <v>5</v>
      </c>
      <c r="J19" s="5">
        <v>5</v>
      </c>
      <c r="K19" s="5">
        <v>5</v>
      </c>
      <c r="L19" s="5">
        <v>5</v>
      </c>
      <c r="M19" s="5">
        <v>5</v>
      </c>
      <c r="N19" s="5">
        <v>5</v>
      </c>
      <c r="O19" s="5">
        <v>5</v>
      </c>
      <c r="P19" s="5">
        <v>5</v>
      </c>
      <c r="Q19" s="5">
        <v>5</v>
      </c>
      <c r="R19" s="5">
        <v>5</v>
      </c>
      <c r="S19" s="5">
        <v>5</v>
      </c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</row>
    <row r="20" spans="1:136" ht="16.5">
      <c r="A20" t="s">
        <v>23</v>
      </c>
      <c r="B20" s="7">
        <f t="shared" si="7"/>
        <v>11</v>
      </c>
      <c r="C20" s="7">
        <f t="shared" si="8"/>
        <v>0</v>
      </c>
      <c r="D20" s="7">
        <f t="shared" si="9"/>
        <v>0</v>
      </c>
      <c r="E20" s="7">
        <f t="shared" si="10"/>
        <v>0</v>
      </c>
      <c r="F20" s="7">
        <f t="shared" si="11"/>
        <v>0</v>
      </c>
      <c r="G20" s="9">
        <f t="shared" si="12"/>
        <v>1</v>
      </c>
      <c r="H20" s="8">
        <f t="shared" si="13"/>
        <v>5</v>
      </c>
      <c r="I20" s="5">
        <v>5</v>
      </c>
      <c r="J20" s="5">
        <v>5</v>
      </c>
      <c r="K20" s="5">
        <v>5</v>
      </c>
      <c r="L20" s="5">
        <v>5</v>
      </c>
      <c r="M20" s="5">
        <v>5</v>
      </c>
      <c r="N20" s="5">
        <v>5</v>
      </c>
      <c r="O20" s="5">
        <v>5</v>
      </c>
      <c r="P20" s="5">
        <v>5</v>
      </c>
      <c r="Q20" s="5">
        <v>5</v>
      </c>
      <c r="R20" s="5">
        <v>5</v>
      </c>
      <c r="S20" s="5">
        <v>5</v>
      </c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</row>
    <row r="21" spans="1:136" ht="16.5">
      <c r="A21" t="s">
        <v>39</v>
      </c>
      <c r="B21" s="7">
        <f t="shared" si="7"/>
        <v>10</v>
      </c>
      <c r="C21" s="7">
        <f t="shared" si="8"/>
        <v>1</v>
      </c>
      <c r="D21" s="7">
        <f t="shared" si="9"/>
        <v>0</v>
      </c>
      <c r="E21" s="7">
        <f t="shared" si="10"/>
        <v>0</v>
      </c>
      <c r="F21" s="7">
        <f t="shared" si="11"/>
        <v>0</v>
      </c>
      <c r="G21" s="9">
        <f t="shared" si="12"/>
        <v>0.9818181818181818</v>
      </c>
      <c r="H21" s="8">
        <f t="shared" si="13"/>
        <v>4.909090909090909</v>
      </c>
      <c r="I21" s="5">
        <v>5</v>
      </c>
      <c r="J21" s="5">
        <v>5</v>
      </c>
      <c r="K21" s="5">
        <v>5</v>
      </c>
      <c r="L21" s="5">
        <v>5</v>
      </c>
      <c r="M21" s="5">
        <v>5</v>
      </c>
      <c r="N21" s="5">
        <v>5</v>
      </c>
      <c r="O21" s="5">
        <v>5</v>
      </c>
      <c r="P21" s="5">
        <v>5</v>
      </c>
      <c r="Q21" s="5">
        <v>5</v>
      </c>
      <c r="R21" s="5">
        <v>5</v>
      </c>
      <c r="S21" s="5">
        <v>4</v>
      </c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</row>
    <row r="22" spans="1:136" ht="16.5">
      <c r="A22" t="s">
        <v>5</v>
      </c>
      <c r="B22" s="7">
        <f t="shared" si="7"/>
        <v>10</v>
      </c>
      <c r="C22" s="7">
        <f t="shared" si="8"/>
        <v>1</v>
      </c>
      <c r="D22" s="7">
        <f t="shared" si="9"/>
        <v>0</v>
      </c>
      <c r="E22" s="7">
        <f t="shared" si="10"/>
        <v>0</v>
      </c>
      <c r="F22" s="7">
        <f t="shared" si="11"/>
        <v>0</v>
      </c>
      <c r="G22" s="9">
        <f t="shared" si="12"/>
        <v>0.9818181818181818</v>
      </c>
      <c r="H22" s="8">
        <f t="shared" si="13"/>
        <v>4.909090909090909</v>
      </c>
      <c r="I22" s="5">
        <v>5</v>
      </c>
      <c r="J22" s="5">
        <v>5</v>
      </c>
      <c r="K22" s="5">
        <v>5</v>
      </c>
      <c r="L22" s="5">
        <v>5</v>
      </c>
      <c r="M22" s="5">
        <v>5</v>
      </c>
      <c r="N22" s="5">
        <v>5</v>
      </c>
      <c r="O22" s="5">
        <v>5</v>
      </c>
      <c r="P22" s="5">
        <v>5</v>
      </c>
      <c r="Q22" s="5">
        <v>5</v>
      </c>
      <c r="R22" s="5">
        <v>5</v>
      </c>
      <c r="S22" s="5">
        <v>4</v>
      </c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</row>
    <row r="23" spans="1:136" ht="16.5">
      <c r="A23" t="s">
        <v>40</v>
      </c>
      <c r="B23" s="7">
        <f t="shared" si="7"/>
        <v>10</v>
      </c>
      <c r="C23" s="7">
        <f t="shared" si="8"/>
        <v>1</v>
      </c>
      <c r="D23" s="7">
        <f t="shared" si="9"/>
        <v>0</v>
      </c>
      <c r="E23" s="7">
        <f t="shared" si="10"/>
        <v>0</v>
      </c>
      <c r="F23" s="7">
        <f t="shared" si="11"/>
        <v>0</v>
      </c>
      <c r="G23" s="9">
        <f t="shared" si="12"/>
        <v>0.9818181818181818</v>
      </c>
      <c r="H23" s="8">
        <f t="shared" si="13"/>
        <v>4.909090909090909</v>
      </c>
      <c r="I23" s="5">
        <v>5</v>
      </c>
      <c r="J23" s="5">
        <v>5</v>
      </c>
      <c r="K23" s="5">
        <v>5</v>
      </c>
      <c r="L23" s="5">
        <v>5</v>
      </c>
      <c r="M23" s="5">
        <v>5</v>
      </c>
      <c r="N23" s="5">
        <v>5</v>
      </c>
      <c r="O23" s="5">
        <v>5</v>
      </c>
      <c r="P23" s="5">
        <v>5</v>
      </c>
      <c r="Q23" s="5">
        <v>5</v>
      </c>
      <c r="R23" s="5">
        <v>5</v>
      </c>
      <c r="S23" s="5">
        <v>4</v>
      </c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</row>
    <row r="24" spans="1:136" ht="16.5">
      <c r="A24" t="s">
        <v>6</v>
      </c>
      <c r="B24" s="7">
        <f t="shared" si="7"/>
        <v>10</v>
      </c>
      <c r="C24" s="7">
        <f t="shared" si="8"/>
        <v>1</v>
      </c>
      <c r="D24" s="7">
        <f t="shared" si="9"/>
        <v>0</v>
      </c>
      <c r="E24" s="7">
        <f t="shared" si="10"/>
        <v>0</v>
      </c>
      <c r="F24" s="7">
        <f t="shared" si="11"/>
        <v>0</v>
      </c>
      <c r="G24" s="9">
        <f t="shared" si="12"/>
        <v>0.9818181818181818</v>
      </c>
      <c r="H24" s="8">
        <f t="shared" si="13"/>
        <v>4.909090909090909</v>
      </c>
      <c r="I24" s="5">
        <v>5</v>
      </c>
      <c r="J24" s="5">
        <v>5</v>
      </c>
      <c r="K24" s="5">
        <v>5</v>
      </c>
      <c r="L24" s="5">
        <v>5</v>
      </c>
      <c r="M24" s="5">
        <v>5</v>
      </c>
      <c r="N24" s="5">
        <v>5</v>
      </c>
      <c r="O24" s="5">
        <v>5</v>
      </c>
      <c r="P24" s="5">
        <v>5</v>
      </c>
      <c r="Q24" s="5">
        <v>5</v>
      </c>
      <c r="R24" s="5">
        <v>5</v>
      </c>
      <c r="S24" s="5">
        <v>4</v>
      </c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</row>
    <row r="25" spans="1:136" ht="16.5">
      <c r="A25" t="s">
        <v>2</v>
      </c>
      <c r="B25" s="7">
        <f t="shared" si="7"/>
        <v>10</v>
      </c>
      <c r="C25" s="7">
        <f t="shared" si="8"/>
        <v>1</v>
      </c>
      <c r="D25" s="7">
        <f t="shared" si="9"/>
        <v>0</v>
      </c>
      <c r="E25" s="7">
        <f t="shared" si="10"/>
        <v>0</v>
      </c>
      <c r="F25" s="7">
        <f t="shared" si="11"/>
        <v>0</v>
      </c>
      <c r="G25" s="9">
        <f t="shared" si="12"/>
        <v>0.9818181818181818</v>
      </c>
      <c r="H25" s="8">
        <f t="shared" si="13"/>
        <v>4.909090909090909</v>
      </c>
      <c r="I25" s="5">
        <v>5</v>
      </c>
      <c r="J25" s="5">
        <v>5</v>
      </c>
      <c r="K25" s="5">
        <v>5</v>
      </c>
      <c r="L25" s="5">
        <v>5</v>
      </c>
      <c r="M25" s="5">
        <v>5</v>
      </c>
      <c r="N25" s="5">
        <v>5</v>
      </c>
      <c r="O25" s="5">
        <v>5</v>
      </c>
      <c r="P25" s="5">
        <v>5</v>
      </c>
      <c r="Q25" s="5">
        <v>5</v>
      </c>
      <c r="R25" s="5">
        <v>5</v>
      </c>
      <c r="S25" s="5">
        <v>4</v>
      </c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</row>
    <row r="26" spans="1:76" ht="17.8">
      <c r="A26" s="4" t="s">
        <v>31</v>
      </c>
      <c r="B26" s="7"/>
      <c r="C26" s="7"/>
      <c r="D26" s="7"/>
      <c r="E26" s="7"/>
      <c r="F26" s="7"/>
      <c r="G26" s="9">
        <f t="shared" si="12"/>
        <v>0.9886363636363636</v>
      </c>
      <c r="H26" s="8">
        <f>SUM(H18:H25)/8</f>
        <v>4.943181818181818</v>
      </c>
      <c r="BX26" s="5"/>
    </row>
  </sheetData>
  <printOptions/>
  <pageMargins left="0.6997222304344177" right="0.6997222304344177" top="0.75" bottom="0.75" header="0.30000001192092896" footer="0.30000001192092896"/>
  <pageSetup fitToHeight="0" fitToWidth="0" horizontalDpi="600" verticalDpi="600" orientation="portrait" paperSize="9" copies="1"/>
</worksheet>
</file>

<file path=xl/worksheets/sheet1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EF26"/>
  <sheetViews>
    <sheetView zoomScaleSheetLayoutView="75" workbookViewId="0" topLeftCell="A1">
      <pane xSplit="8" ySplit="4" topLeftCell="I5" activePane="bottomRight" state="frozen"/>
      <selection pane="bottomRight" activeCell="Q5" sqref="Q5"/>
    </sheetView>
  </sheetViews>
  <sheetFormatPr defaultColWidth="9.00390625" defaultRowHeight="16.5"/>
  <cols>
    <col min="1" max="1" width="77.50390625" style="0" customWidth="1"/>
    <col min="2" max="8" width="9.00390625" style="5" customWidth="1"/>
    <col min="9" max="70" width="4.625" style="5" customWidth="1"/>
    <col min="71" max="136" width="4.625" style="0" customWidth="1"/>
    <col min="137" max="213" width="4.625" style="5" customWidth="1"/>
  </cols>
  <sheetData>
    <row r="1" spans="1:7" ht="37.5" customHeight="1">
      <c r="A1" s="2" t="s">
        <v>11</v>
      </c>
      <c r="B1" s="6" t="s">
        <v>41</v>
      </c>
      <c r="C1" s="6"/>
      <c r="D1" s="6"/>
      <c r="E1" s="6"/>
      <c r="F1" s="6"/>
      <c r="G1" s="6"/>
    </row>
    <row r="2" spans="1:7" ht="16.5" customHeight="1">
      <c r="A2" s="2"/>
      <c r="B2" s="6"/>
      <c r="C2" s="6"/>
      <c r="D2" s="6"/>
      <c r="E2" s="6"/>
      <c r="F2" s="6"/>
      <c r="G2" s="6"/>
    </row>
    <row r="3" spans="1:7" ht="16.5" customHeight="1">
      <c r="A3" s="43" t="s">
        <v>35</v>
      </c>
      <c r="B3" s="6"/>
      <c r="C3" s="6"/>
      <c r="D3" s="6"/>
      <c r="E3" s="6"/>
      <c r="F3" s="6"/>
      <c r="G3" s="6"/>
    </row>
    <row r="4" spans="1:9" s="3" customFormat="1" ht="16.5">
      <c r="A4" s="3" t="s">
        <v>81</v>
      </c>
      <c r="B4" s="3" t="s">
        <v>65</v>
      </c>
      <c r="C4" s="3" t="s">
        <v>30</v>
      </c>
      <c r="D4" s="3" t="s">
        <v>33</v>
      </c>
      <c r="E4" s="3" t="s">
        <v>29</v>
      </c>
      <c r="F4" s="3" t="s">
        <v>77</v>
      </c>
      <c r="G4" s="3" t="s">
        <v>37</v>
      </c>
      <c r="H4" s="3" t="s">
        <v>32</v>
      </c>
      <c r="I4" s="3">
        <f>COUNTA(I5:AAE5)</f>
        <v>8</v>
      </c>
    </row>
    <row r="5" spans="1:136" ht="16.5">
      <c r="A5" t="s">
        <v>89</v>
      </c>
      <c r="B5" s="7">
        <f aca="true" t="shared" si="0" ref="B5:B12">COUNTIF(I5:ZY5,5)</f>
        <v>8</v>
      </c>
      <c r="C5" s="7">
        <f aca="true" t="shared" si="1" ref="C5:C12">COUNTIF(I5:ZY5,4)</f>
        <v>0</v>
      </c>
      <c r="D5" s="7">
        <f aca="true" t="shared" si="2" ref="D5:D12">COUNTIF(I5:ZY5,3)</f>
        <v>0</v>
      </c>
      <c r="E5" s="7">
        <f aca="true" t="shared" si="3" ref="E5:E12">COUNTIF(I5:ZY5,2)</f>
        <v>0</v>
      </c>
      <c r="F5" s="7">
        <f aca="true" t="shared" si="4" ref="F5:F12">COUNTIF(I5:ZY5,1)</f>
        <v>0</v>
      </c>
      <c r="G5" s="9">
        <f>H5/5</f>
        <v>1</v>
      </c>
      <c r="H5" s="8">
        <f>((B5*5)+(C5*4)+(D5*3)+(E5*2)+(F5*1))/SUM(B5:F5)</f>
        <v>5</v>
      </c>
      <c r="I5" s="5">
        <v>5</v>
      </c>
      <c r="J5" s="5">
        <v>5</v>
      </c>
      <c r="K5" s="5">
        <v>5</v>
      </c>
      <c r="L5" s="5">
        <v>5</v>
      </c>
      <c r="M5" s="5">
        <v>5</v>
      </c>
      <c r="N5" s="5">
        <v>5</v>
      </c>
      <c r="O5" s="5">
        <v>5</v>
      </c>
      <c r="P5" s="5">
        <v>5</v>
      </c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</row>
    <row r="6" spans="1:136" ht="16.5">
      <c r="A6" t="s">
        <v>7</v>
      </c>
      <c r="B6" s="7">
        <f t="shared" si="0"/>
        <v>7</v>
      </c>
      <c r="C6" s="7">
        <f t="shared" si="1"/>
        <v>0</v>
      </c>
      <c r="D6" s="7">
        <f t="shared" si="2"/>
        <v>1</v>
      </c>
      <c r="E6" s="7">
        <f t="shared" si="3"/>
        <v>0</v>
      </c>
      <c r="F6" s="7">
        <f t="shared" si="4"/>
        <v>0</v>
      </c>
      <c r="G6" s="9">
        <f aca="true" t="shared" si="5" ref="G6:G13">H6/5</f>
        <v>0.95</v>
      </c>
      <c r="H6" s="8">
        <f aca="true" t="shared" si="6" ref="H6:H12">((B6*5)+(C6*4)+(D6*3)+(E6*2)+(F6*1))/SUM(B6:F6)</f>
        <v>4.75</v>
      </c>
      <c r="I6" s="5">
        <v>5</v>
      </c>
      <c r="J6" s="5">
        <v>5</v>
      </c>
      <c r="K6" s="5">
        <v>5</v>
      </c>
      <c r="L6" s="5">
        <v>5</v>
      </c>
      <c r="M6" s="5">
        <v>5</v>
      </c>
      <c r="N6" s="5">
        <v>5</v>
      </c>
      <c r="O6" s="5">
        <v>3</v>
      </c>
      <c r="P6" s="5">
        <v>5</v>
      </c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</row>
    <row r="7" spans="1:136" ht="16.5">
      <c r="A7" t="s">
        <v>23</v>
      </c>
      <c r="B7" s="7">
        <f t="shared" si="0"/>
        <v>7</v>
      </c>
      <c r="C7" s="7">
        <f t="shared" si="1"/>
        <v>0</v>
      </c>
      <c r="D7" s="7">
        <f t="shared" si="2"/>
        <v>1</v>
      </c>
      <c r="E7" s="7">
        <f t="shared" si="3"/>
        <v>0</v>
      </c>
      <c r="F7" s="7">
        <f t="shared" si="4"/>
        <v>0</v>
      </c>
      <c r="G7" s="9">
        <f t="shared" si="5"/>
        <v>0.95</v>
      </c>
      <c r="H7" s="8">
        <f t="shared" si="6"/>
        <v>4.75</v>
      </c>
      <c r="I7" s="5">
        <v>5</v>
      </c>
      <c r="J7" s="5">
        <v>5</v>
      </c>
      <c r="K7" s="5">
        <v>5</v>
      </c>
      <c r="L7" s="5">
        <v>5</v>
      </c>
      <c r="M7" s="5">
        <v>5</v>
      </c>
      <c r="N7" s="5">
        <v>5</v>
      </c>
      <c r="O7" s="5">
        <v>3</v>
      </c>
      <c r="P7" s="5">
        <v>5</v>
      </c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</row>
    <row r="8" spans="1:136" ht="16.5">
      <c r="A8" t="s">
        <v>39</v>
      </c>
      <c r="B8" s="7">
        <f t="shared" si="0"/>
        <v>7</v>
      </c>
      <c r="C8" s="7">
        <f t="shared" si="1"/>
        <v>0</v>
      </c>
      <c r="D8" s="7">
        <f t="shared" si="2"/>
        <v>1</v>
      </c>
      <c r="E8" s="7">
        <f t="shared" si="3"/>
        <v>0</v>
      </c>
      <c r="F8" s="7">
        <f t="shared" si="4"/>
        <v>0</v>
      </c>
      <c r="G8" s="9">
        <f t="shared" si="5"/>
        <v>0.95</v>
      </c>
      <c r="H8" s="8">
        <f t="shared" si="6"/>
        <v>4.75</v>
      </c>
      <c r="I8" s="5">
        <v>5</v>
      </c>
      <c r="J8" s="5">
        <v>5</v>
      </c>
      <c r="K8" s="5">
        <v>5</v>
      </c>
      <c r="L8" s="5">
        <v>5</v>
      </c>
      <c r="M8" s="5">
        <v>5</v>
      </c>
      <c r="N8" s="5">
        <v>5</v>
      </c>
      <c r="O8" s="5">
        <v>3</v>
      </c>
      <c r="P8" s="5">
        <v>5</v>
      </c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</row>
    <row r="9" spans="1:136" ht="16.5">
      <c r="A9" t="s">
        <v>5</v>
      </c>
      <c r="B9" s="7">
        <f t="shared" si="0"/>
        <v>6</v>
      </c>
      <c r="C9" s="7">
        <f t="shared" si="1"/>
        <v>2</v>
      </c>
      <c r="D9" s="7">
        <f t="shared" si="2"/>
        <v>0</v>
      </c>
      <c r="E9" s="7">
        <f t="shared" si="3"/>
        <v>0</v>
      </c>
      <c r="F9" s="7">
        <f t="shared" si="4"/>
        <v>0</v>
      </c>
      <c r="G9" s="9">
        <f t="shared" si="5"/>
        <v>0.95</v>
      </c>
      <c r="H9" s="8">
        <f t="shared" si="6"/>
        <v>4.75</v>
      </c>
      <c r="I9" s="5">
        <v>4</v>
      </c>
      <c r="J9" s="5">
        <v>5</v>
      </c>
      <c r="K9" s="5">
        <v>5</v>
      </c>
      <c r="L9" s="5">
        <v>5</v>
      </c>
      <c r="M9" s="5">
        <v>5</v>
      </c>
      <c r="N9" s="5">
        <v>5</v>
      </c>
      <c r="O9" s="5">
        <v>4</v>
      </c>
      <c r="P9" s="5">
        <v>5</v>
      </c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</row>
    <row r="10" spans="1:136" ht="16.5">
      <c r="A10" t="s">
        <v>40</v>
      </c>
      <c r="B10" s="7">
        <f t="shared" si="0"/>
        <v>7</v>
      </c>
      <c r="C10" s="7">
        <f t="shared" si="1"/>
        <v>0</v>
      </c>
      <c r="D10" s="7">
        <f t="shared" si="2"/>
        <v>1</v>
      </c>
      <c r="E10" s="7">
        <f t="shared" si="3"/>
        <v>0</v>
      </c>
      <c r="F10" s="7">
        <f t="shared" si="4"/>
        <v>0</v>
      </c>
      <c r="G10" s="9">
        <f t="shared" si="5"/>
        <v>0.95</v>
      </c>
      <c r="H10" s="8">
        <f t="shared" si="6"/>
        <v>4.75</v>
      </c>
      <c r="I10" s="5">
        <v>5</v>
      </c>
      <c r="J10" s="5">
        <v>5</v>
      </c>
      <c r="K10" s="5">
        <v>5</v>
      </c>
      <c r="L10" s="5">
        <v>5</v>
      </c>
      <c r="M10" s="5">
        <v>5</v>
      </c>
      <c r="N10" s="5">
        <v>5</v>
      </c>
      <c r="O10" s="5">
        <v>3</v>
      </c>
      <c r="P10" s="5">
        <v>5</v>
      </c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</row>
    <row r="11" spans="1:136" ht="16.5">
      <c r="A11" t="s">
        <v>6</v>
      </c>
      <c r="B11" s="7">
        <f t="shared" si="0"/>
        <v>7</v>
      </c>
      <c r="C11" s="7">
        <f t="shared" si="1"/>
        <v>1</v>
      </c>
      <c r="D11" s="7">
        <f t="shared" si="2"/>
        <v>0</v>
      </c>
      <c r="E11" s="7">
        <f t="shared" si="3"/>
        <v>0</v>
      </c>
      <c r="F11" s="7">
        <f t="shared" si="4"/>
        <v>0</v>
      </c>
      <c r="G11" s="9">
        <f t="shared" si="5"/>
        <v>0.975</v>
      </c>
      <c r="H11" s="8">
        <f t="shared" si="6"/>
        <v>4.875</v>
      </c>
      <c r="I11" s="5">
        <v>5</v>
      </c>
      <c r="J11" s="5">
        <v>5</v>
      </c>
      <c r="K11" s="5">
        <v>5</v>
      </c>
      <c r="L11" s="5">
        <v>5</v>
      </c>
      <c r="M11" s="5">
        <v>5</v>
      </c>
      <c r="N11" s="5">
        <v>5</v>
      </c>
      <c r="O11" s="5">
        <v>4</v>
      </c>
      <c r="P11" s="5">
        <v>5</v>
      </c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</row>
    <row r="12" spans="1:136" ht="16.5">
      <c r="A12" t="s">
        <v>2</v>
      </c>
      <c r="B12" s="7">
        <f t="shared" si="0"/>
        <v>5</v>
      </c>
      <c r="C12" s="7">
        <f t="shared" si="1"/>
        <v>2</v>
      </c>
      <c r="D12" s="7">
        <f t="shared" si="2"/>
        <v>1</v>
      </c>
      <c r="E12" s="7">
        <f t="shared" si="3"/>
        <v>0</v>
      </c>
      <c r="F12" s="7">
        <f t="shared" si="4"/>
        <v>0</v>
      </c>
      <c r="G12" s="9">
        <f t="shared" si="5"/>
        <v>0.9</v>
      </c>
      <c r="H12" s="8">
        <f t="shared" si="6"/>
        <v>4.5</v>
      </c>
      <c r="I12" s="5">
        <v>4</v>
      </c>
      <c r="J12" s="5">
        <v>5</v>
      </c>
      <c r="K12" s="5">
        <v>5</v>
      </c>
      <c r="L12" s="5">
        <v>5</v>
      </c>
      <c r="M12" s="5">
        <v>5</v>
      </c>
      <c r="N12" s="5">
        <v>5</v>
      </c>
      <c r="O12" s="5">
        <v>3</v>
      </c>
      <c r="P12" s="5">
        <v>4</v>
      </c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</row>
    <row r="13" spans="1:76" ht="17.25">
      <c r="A13" s="4" t="s">
        <v>31</v>
      </c>
      <c r="B13" s="7"/>
      <c r="C13" s="7"/>
      <c r="D13" s="7"/>
      <c r="E13" s="7"/>
      <c r="F13" s="7"/>
      <c r="G13" s="9">
        <f t="shared" si="5"/>
        <v>0.953125</v>
      </c>
      <c r="H13" s="8">
        <f>SUM(H5:H12)/8</f>
        <v>4.765625</v>
      </c>
      <c r="BX13" s="5"/>
    </row>
    <row r="16" ht="17.25">
      <c r="A16" s="43" t="s">
        <v>26</v>
      </c>
    </row>
    <row r="17" spans="1:9" s="3" customFormat="1" ht="16.5">
      <c r="A17" s="3" t="s">
        <v>81</v>
      </c>
      <c r="B17" s="3" t="s">
        <v>65</v>
      </c>
      <c r="C17" s="3" t="s">
        <v>30</v>
      </c>
      <c r="D17" s="3" t="s">
        <v>33</v>
      </c>
      <c r="E17" s="3" t="s">
        <v>29</v>
      </c>
      <c r="F17" s="3" t="s">
        <v>77</v>
      </c>
      <c r="G17" s="3" t="s">
        <v>37</v>
      </c>
      <c r="H17" s="3" t="s">
        <v>32</v>
      </c>
      <c r="I17" s="3">
        <f>COUNTA(I18:AAE18)</f>
        <v>8</v>
      </c>
    </row>
    <row r="18" spans="1:136" ht="16.5">
      <c r="A18" t="s">
        <v>89</v>
      </c>
      <c r="B18" s="7">
        <f aca="true" t="shared" si="7" ref="B18:B25">COUNTIF(I18:ZY18,5)</f>
        <v>8</v>
      </c>
      <c r="C18" s="7">
        <f aca="true" t="shared" si="8" ref="C18:C25">COUNTIF(I18:ZY18,4)</f>
        <v>0</v>
      </c>
      <c r="D18" s="7">
        <f aca="true" t="shared" si="9" ref="D18:D25">COUNTIF(I18:ZY18,3)</f>
        <v>0</v>
      </c>
      <c r="E18" s="7">
        <f aca="true" t="shared" si="10" ref="E18:E25">COUNTIF(I18:ZY18,2)</f>
        <v>0</v>
      </c>
      <c r="F18" s="7">
        <f aca="true" t="shared" si="11" ref="F18:F25">COUNTIF(I18:ZY18,1)</f>
        <v>0</v>
      </c>
      <c r="G18" s="9">
        <f>H18/5</f>
        <v>1</v>
      </c>
      <c r="H18" s="8">
        <f>((B18*5)+(C18*4)+(D18*3)+(E18*2)+(F18*1))/SUM(B18:F18)</f>
        <v>5</v>
      </c>
      <c r="I18" s="5">
        <v>5</v>
      </c>
      <c r="J18" s="5">
        <v>5</v>
      </c>
      <c r="K18" s="5">
        <v>5</v>
      </c>
      <c r="L18" s="5">
        <v>5</v>
      </c>
      <c r="M18" s="5">
        <v>5</v>
      </c>
      <c r="N18" s="5">
        <v>5</v>
      </c>
      <c r="O18" s="5">
        <v>5</v>
      </c>
      <c r="P18" s="5">
        <v>5</v>
      </c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</row>
    <row r="19" spans="1:136" ht="16.5">
      <c r="A19" t="s">
        <v>7</v>
      </c>
      <c r="B19" s="7">
        <f t="shared" si="7"/>
        <v>6</v>
      </c>
      <c r="C19" s="7">
        <f t="shared" si="8"/>
        <v>1</v>
      </c>
      <c r="D19" s="7">
        <f t="shared" si="9"/>
        <v>1</v>
      </c>
      <c r="E19" s="7">
        <f t="shared" si="10"/>
        <v>0</v>
      </c>
      <c r="F19" s="7">
        <f t="shared" si="11"/>
        <v>0</v>
      </c>
      <c r="G19" s="9">
        <f aca="true" t="shared" si="12" ref="G19:G26">H19/5</f>
        <v>0.925</v>
      </c>
      <c r="H19" s="8">
        <f aca="true" t="shared" si="13" ref="H19:H25">((B19*5)+(C19*4)+(D19*3)+(E19*2)+(F19*1))/SUM(B19:F19)</f>
        <v>4.625</v>
      </c>
      <c r="I19" s="5">
        <v>5</v>
      </c>
      <c r="J19" s="5">
        <v>5</v>
      </c>
      <c r="K19" s="5">
        <v>5</v>
      </c>
      <c r="L19" s="5">
        <v>5</v>
      </c>
      <c r="M19" s="5">
        <v>5</v>
      </c>
      <c r="N19" s="5">
        <v>5</v>
      </c>
      <c r="O19" s="5">
        <v>3</v>
      </c>
      <c r="P19" s="5">
        <v>4</v>
      </c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</row>
    <row r="20" spans="1:136" ht="16.5">
      <c r="A20" t="s">
        <v>23</v>
      </c>
      <c r="B20" s="7">
        <f t="shared" si="7"/>
        <v>6</v>
      </c>
      <c r="C20" s="7">
        <f t="shared" si="8"/>
        <v>1</v>
      </c>
      <c r="D20" s="7">
        <f t="shared" si="9"/>
        <v>1</v>
      </c>
      <c r="E20" s="7">
        <f t="shared" si="10"/>
        <v>0</v>
      </c>
      <c r="F20" s="7">
        <f t="shared" si="11"/>
        <v>0</v>
      </c>
      <c r="G20" s="9">
        <f t="shared" si="12"/>
        <v>0.925</v>
      </c>
      <c r="H20" s="8">
        <f t="shared" si="13"/>
        <v>4.625</v>
      </c>
      <c r="I20" s="5">
        <v>5</v>
      </c>
      <c r="J20" s="5">
        <v>5</v>
      </c>
      <c r="K20" s="5">
        <v>5</v>
      </c>
      <c r="L20" s="5">
        <v>5</v>
      </c>
      <c r="M20" s="5">
        <v>5</v>
      </c>
      <c r="N20" s="5">
        <v>5</v>
      </c>
      <c r="O20" s="5">
        <v>3</v>
      </c>
      <c r="P20" s="5">
        <v>4</v>
      </c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</row>
    <row r="21" spans="1:136" ht="16.5">
      <c r="A21" t="s">
        <v>39</v>
      </c>
      <c r="B21" s="7">
        <f t="shared" si="7"/>
        <v>6</v>
      </c>
      <c r="C21" s="7">
        <f t="shared" si="8"/>
        <v>1</v>
      </c>
      <c r="D21" s="7">
        <f t="shared" si="9"/>
        <v>1</v>
      </c>
      <c r="E21" s="7">
        <f t="shared" si="10"/>
        <v>0</v>
      </c>
      <c r="F21" s="7">
        <f t="shared" si="11"/>
        <v>0</v>
      </c>
      <c r="G21" s="9">
        <f t="shared" si="12"/>
        <v>0.925</v>
      </c>
      <c r="H21" s="8">
        <f t="shared" si="13"/>
        <v>4.625</v>
      </c>
      <c r="I21" s="5">
        <v>5</v>
      </c>
      <c r="J21" s="5">
        <v>5</v>
      </c>
      <c r="K21" s="5">
        <v>5</v>
      </c>
      <c r="L21" s="5">
        <v>5</v>
      </c>
      <c r="M21" s="5">
        <v>5</v>
      </c>
      <c r="N21" s="5">
        <v>5</v>
      </c>
      <c r="O21" s="5">
        <v>3</v>
      </c>
      <c r="P21" s="5">
        <v>4</v>
      </c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</row>
    <row r="22" spans="1:136" ht="16.5">
      <c r="A22" t="s">
        <v>5</v>
      </c>
      <c r="B22" s="7">
        <f t="shared" si="7"/>
        <v>5</v>
      </c>
      <c r="C22" s="7">
        <f t="shared" si="8"/>
        <v>3</v>
      </c>
      <c r="D22" s="7">
        <f t="shared" si="9"/>
        <v>0</v>
      </c>
      <c r="E22" s="7">
        <f t="shared" si="10"/>
        <v>0</v>
      </c>
      <c r="F22" s="7">
        <f t="shared" si="11"/>
        <v>0</v>
      </c>
      <c r="G22" s="9">
        <f t="shared" si="12"/>
        <v>0.925</v>
      </c>
      <c r="H22" s="8">
        <f t="shared" si="13"/>
        <v>4.625</v>
      </c>
      <c r="I22" s="5">
        <v>4</v>
      </c>
      <c r="J22" s="5">
        <v>5</v>
      </c>
      <c r="K22" s="5">
        <v>5</v>
      </c>
      <c r="L22" s="5">
        <v>5</v>
      </c>
      <c r="M22" s="5">
        <v>5</v>
      </c>
      <c r="N22" s="5">
        <v>5</v>
      </c>
      <c r="O22" s="5">
        <v>4</v>
      </c>
      <c r="P22" s="5">
        <v>4</v>
      </c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</row>
    <row r="23" spans="1:136" ht="16.5">
      <c r="A23" t="s">
        <v>40</v>
      </c>
      <c r="B23" s="7">
        <f t="shared" si="7"/>
        <v>6</v>
      </c>
      <c r="C23" s="7">
        <f t="shared" si="8"/>
        <v>1</v>
      </c>
      <c r="D23" s="7">
        <f t="shared" si="9"/>
        <v>1</v>
      </c>
      <c r="E23" s="7">
        <f t="shared" si="10"/>
        <v>0</v>
      </c>
      <c r="F23" s="7">
        <f t="shared" si="11"/>
        <v>0</v>
      </c>
      <c r="G23" s="9">
        <f t="shared" si="12"/>
        <v>0.925</v>
      </c>
      <c r="H23" s="8">
        <f t="shared" si="13"/>
        <v>4.625</v>
      </c>
      <c r="I23" s="5">
        <v>5</v>
      </c>
      <c r="J23" s="5">
        <v>5</v>
      </c>
      <c r="K23" s="5">
        <v>5</v>
      </c>
      <c r="L23" s="5">
        <v>5</v>
      </c>
      <c r="M23" s="5">
        <v>5</v>
      </c>
      <c r="N23" s="5">
        <v>5</v>
      </c>
      <c r="O23" s="5">
        <v>3</v>
      </c>
      <c r="P23" s="5">
        <v>4</v>
      </c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</row>
    <row r="24" spans="1:136" ht="16.5">
      <c r="A24" t="s">
        <v>6</v>
      </c>
      <c r="B24" s="7">
        <f t="shared" si="7"/>
        <v>6</v>
      </c>
      <c r="C24" s="7">
        <f t="shared" si="8"/>
        <v>2</v>
      </c>
      <c r="D24" s="7">
        <f t="shared" si="9"/>
        <v>0</v>
      </c>
      <c r="E24" s="7">
        <f t="shared" si="10"/>
        <v>0</v>
      </c>
      <c r="F24" s="7">
        <f t="shared" si="11"/>
        <v>0</v>
      </c>
      <c r="G24" s="9">
        <f t="shared" si="12"/>
        <v>0.95</v>
      </c>
      <c r="H24" s="8">
        <f t="shared" si="13"/>
        <v>4.75</v>
      </c>
      <c r="I24" s="5">
        <v>5</v>
      </c>
      <c r="J24" s="5">
        <v>5</v>
      </c>
      <c r="K24" s="5">
        <v>5</v>
      </c>
      <c r="L24" s="5">
        <v>5</v>
      </c>
      <c r="M24" s="5">
        <v>5</v>
      </c>
      <c r="N24" s="5">
        <v>5</v>
      </c>
      <c r="O24" s="5">
        <v>4</v>
      </c>
      <c r="P24" s="5">
        <v>4</v>
      </c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</row>
    <row r="25" spans="1:136" ht="16.5">
      <c r="A25" t="s">
        <v>2</v>
      </c>
      <c r="B25" s="7">
        <f t="shared" si="7"/>
        <v>5</v>
      </c>
      <c r="C25" s="7">
        <f t="shared" si="8"/>
        <v>2</v>
      </c>
      <c r="D25" s="7">
        <f t="shared" si="9"/>
        <v>1</v>
      </c>
      <c r="E25" s="7">
        <f t="shared" si="10"/>
        <v>0</v>
      </c>
      <c r="F25" s="7">
        <f t="shared" si="11"/>
        <v>0</v>
      </c>
      <c r="G25" s="9">
        <f t="shared" si="12"/>
        <v>0.9</v>
      </c>
      <c r="H25" s="8">
        <f t="shared" si="13"/>
        <v>4.5</v>
      </c>
      <c r="I25" s="5">
        <v>4</v>
      </c>
      <c r="J25" s="5">
        <v>5</v>
      </c>
      <c r="K25" s="5">
        <v>5</v>
      </c>
      <c r="L25" s="5">
        <v>5</v>
      </c>
      <c r="M25" s="5">
        <v>5</v>
      </c>
      <c r="N25" s="5">
        <v>5</v>
      </c>
      <c r="O25" s="5">
        <v>3</v>
      </c>
      <c r="P25" s="5">
        <v>4</v>
      </c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</row>
    <row r="26" spans="1:76" ht="17.25">
      <c r="A26" s="4" t="s">
        <v>31</v>
      </c>
      <c r="B26" s="7"/>
      <c r="C26" s="7"/>
      <c r="D26" s="7"/>
      <c r="E26" s="7"/>
      <c r="F26" s="7"/>
      <c r="G26" s="9">
        <f t="shared" si="12"/>
        <v>0.934375</v>
      </c>
      <c r="H26" s="8">
        <f>SUM(H18:H25)/8</f>
        <v>4.671875</v>
      </c>
      <c r="BX26" s="5"/>
    </row>
  </sheetData>
  <printOptions/>
  <pageMargins left="0.6997222304344177" right="0.6997222304344177" top="0.75" bottom="0.75" header="0.30000001192092896" footer="0.30000001192092896"/>
  <pageSetup fitToHeight="0" fitToWidth="0" horizontalDpi="600" verticalDpi="600" orientation="portrait" paperSize="9" copies="1"/>
</worksheet>
</file>

<file path=xl/worksheets/sheet1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EF30"/>
  <sheetViews>
    <sheetView zoomScaleSheetLayoutView="75" workbookViewId="0" topLeftCell="A1">
      <pane xSplit="8" ySplit="4" topLeftCell="I5" activePane="bottomRight" state="frozen"/>
      <selection pane="bottomRight" activeCell="A30" sqref="A30"/>
    </sheetView>
  </sheetViews>
  <sheetFormatPr defaultColWidth="9.00390625" defaultRowHeight="16.5"/>
  <cols>
    <col min="1" max="1" width="77.50390625" style="0" customWidth="1"/>
    <col min="2" max="8" width="9.00390625" style="5" customWidth="1"/>
    <col min="9" max="70" width="4.625" style="5" customWidth="1"/>
    <col min="71" max="136" width="4.625" style="0" customWidth="1"/>
    <col min="137" max="213" width="4.625" style="5" customWidth="1"/>
  </cols>
  <sheetData>
    <row r="1" spans="1:7" ht="37.5" customHeight="1">
      <c r="A1" s="2" t="s">
        <v>34</v>
      </c>
      <c r="B1" s="6" t="s">
        <v>41</v>
      </c>
      <c r="C1" s="6"/>
      <c r="D1" s="6"/>
      <c r="E1" s="6"/>
      <c r="F1" s="6"/>
      <c r="G1" s="6"/>
    </row>
    <row r="2" spans="1:7" ht="16.5" customHeight="1">
      <c r="A2" s="2"/>
      <c r="B2" s="6"/>
      <c r="C2" s="6"/>
      <c r="D2" s="6"/>
      <c r="E2" s="6"/>
      <c r="F2" s="6"/>
      <c r="G2" s="6"/>
    </row>
    <row r="3" spans="1:7" ht="16.5" customHeight="1">
      <c r="A3" s="43" t="s">
        <v>35</v>
      </c>
      <c r="B3" s="6"/>
      <c r="C3" s="6"/>
      <c r="D3" s="6"/>
      <c r="E3" s="6"/>
      <c r="F3" s="6"/>
      <c r="G3" s="6"/>
    </row>
    <row r="4" spans="1:9" s="3" customFormat="1" ht="16.5">
      <c r="A4" s="3" t="s">
        <v>81</v>
      </c>
      <c r="B4" s="3" t="s">
        <v>65</v>
      </c>
      <c r="C4" s="3" t="s">
        <v>30</v>
      </c>
      <c r="D4" s="3" t="s">
        <v>33</v>
      </c>
      <c r="E4" s="3" t="s">
        <v>29</v>
      </c>
      <c r="F4" s="3" t="s">
        <v>77</v>
      </c>
      <c r="G4" s="3" t="s">
        <v>37</v>
      </c>
      <c r="H4" s="3" t="s">
        <v>32</v>
      </c>
      <c r="I4" s="3">
        <f>COUNTA(I5:AAE5)</f>
        <v>3</v>
      </c>
    </row>
    <row r="5" spans="1:136" ht="16.5">
      <c r="A5" t="s">
        <v>89</v>
      </c>
      <c r="B5" s="7">
        <f aca="true" t="shared" si="0" ref="B5:B12">COUNTIF(I5:ZY5,5)</f>
        <v>3</v>
      </c>
      <c r="C5" s="7">
        <f aca="true" t="shared" si="1" ref="C5:C12">COUNTIF(I5:ZY5,4)</f>
        <v>0</v>
      </c>
      <c r="D5" s="7">
        <f aca="true" t="shared" si="2" ref="D5:D12">COUNTIF(I5:ZY5,3)</f>
        <v>0</v>
      </c>
      <c r="E5" s="7">
        <f aca="true" t="shared" si="3" ref="E5:E12">COUNTIF(I5:ZY5,2)</f>
        <v>0</v>
      </c>
      <c r="F5" s="7">
        <f aca="true" t="shared" si="4" ref="F5:F12">COUNTIF(I5:ZY5,1)</f>
        <v>0</v>
      </c>
      <c r="G5" s="9">
        <f>H5/5</f>
        <v>1</v>
      </c>
      <c r="H5" s="8">
        <f>((B5*5)+(C5*4)+(D5*3)+(E5*2)+(F5*1))/SUM(B5:F5)</f>
        <v>5</v>
      </c>
      <c r="I5" s="5">
        <v>5</v>
      </c>
      <c r="J5" s="5">
        <v>5</v>
      </c>
      <c r="K5" s="5">
        <v>5</v>
      </c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</row>
    <row r="6" spans="1:136" ht="16.5">
      <c r="A6" t="s">
        <v>7</v>
      </c>
      <c r="B6" s="7">
        <f t="shared" si="0"/>
        <v>3</v>
      </c>
      <c r="C6" s="7">
        <f t="shared" si="1"/>
        <v>0</v>
      </c>
      <c r="D6" s="7">
        <f t="shared" si="2"/>
        <v>0</v>
      </c>
      <c r="E6" s="7">
        <f t="shared" si="3"/>
        <v>0</v>
      </c>
      <c r="F6" s="7">
        <f t="shared" si="4"/>
        <v>0</v>
      </c>
      <c r="G6" s="9">
        <f aca="true" t="shared" si="5" ref="G6:G13">H6/5</f>
        <v>1</v>
      </c>
      <c r="H6" s="8">
        <f aca="true" t="shared" si="6" ref="H6:H12">((B6*5)+(C6*4)+(D6*3)+(E6*2)+(F6*1))/SUM(B6:F6)</f>
        <v>5</v>
      </c>
      <c r="I6" s="5">
        <v>5</v>
      </c>
      <c r="J6" s="5">
        <v>5</v>
      </c>
      <c r="K6" s="5">
        <v>5</v>
      </c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</row>
    <row r="7" spans="1:136" ht="16.5">
      <c r="A7" t="s">
        <v>23</v>
      </c>
      <c r="B7" s="7">
        <f t="shared" si="0"/>
        <v>3</v>
      </c>
      <c r="C7" s="7">
        <f t="shared" si="1"/>
        <v>0</v>
      </c>
      <c r="D7" s="7">
        <f t="shared" si="2"/>
        <v>0</v>
      </c>
      <c r="E7" s="7">
        <f t="shared" si="3"/>
        <v>0</v>
      </c>
      <c r="F7" s="7">
        <f t="shared" si="4"/>
        <v>0</v>
      </c>
      <c r="G7" s="9">
        <f t="shared" si="5"/>
        <v>1</v>
      </c>
      <c r="H7" s="8">
        <f t="shared" si="6"/>
        <v>5</v>
      </c>
      <c r="I7" s="5">
        <v>5</v>
      </c>
      <c r="J7" s="5">
        <v>5</v>
      </c>
      <c r="K7" s="5">
        <v>5</v>
      </c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</row>
    <row r="8" spans="1:136" ht="16.5">
      <c r="A8" t="s">
        <v>39</v>
      </c>
      <c r="B8" s="7">
        <f t="shared" si="0"/>
        <v>3</v>
      </c>
      <c r="C8" s="7">
        <f t="shared" si="1"/>
        <v>0</v>
      </c>
      <c r="D8" s="7">
        <f t="shared" si="2"/>
        <v>0</v>
      </c>
      <c r="E8" s="7">
        <f t="shared" si="3"/>
        <v>0</v>
      </c>
      <c r="F8" s="7">
        <f t="shared" si="4"/>
        <v>0</v>
      </c>
      <c r="G8" s="9">
        <f t="shared" si="5"/>
        <v>1</v>
      </c>
      <c r="H8" s="8">
        <f t="shared" si="6"/>
        <v>5</v>
      </c>
      <c r="I8" s="5">
        <v>5</v>
      </c>
      <c r="J8" s="5">
        <v>5</v>
      </c>
      <c r="K8" s="5">
        <v>5</v>
      </c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</row>
    <row r="9" spans="1:136" ht="16.5">
      <c r="A9" t="s">
        <v>5</v>
      </c>
      <c r="B9" s="7">
        <f t="shared" si="0"/>
        <v>3</v>
      </c>
      <c r="C9" s="7">
        <f t="shared" si="1"/>
        <v>0</v>
      </c>
      <c r="D9" s="7">
        <f t="shared" si="2"/>
        <v>0</v>
      </c>
      <c r="E9" s="7">
        <f t="shared" si="3"/>
        <v>0</v>
      </c>
      <c r="F9" s="7">
        <f t="shared" si="4"/>
        <v>0</v>
      </c>
      <c r="G9" s="9">
        <f t="shared" si="5"/>
        <v>1</v>
      </c>
      <c r="H9" s="8">
        <f t="shared" si="6"/>
        <v>5</v>
      </c>
      <c r="I9" s="5">
        <v>5</v>
      </c>
      <c r="J9" s="5">
        <v>5</v>
      </c>
      <c r="K9" s="5">
        <v>5</v>
      </c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</row>
    <row r="10" spans="1:136" ht="16.5">
      <c r="A10" t="s">
        <v>40</v>
      </c>
      <c r="B10" s="7">
        <f t="shared" si="0"/>
        <v>3</v>
      </c>
      <c r="C10" s="7">
        <f t="shared" si="1"/>
        <v>0</v>
      </c>
      <c r="D10" s="7">
        <f t="shared" si="2"/>
        <v>0</v>
      </c>
      <c r="E10" s="7">
        <f t="shared" si="3"/>
        <v>0</v>
      </c>
      <c r="F10" s="7">
        <f t="shared" si="4"/>
        <v>0</v>
      </c>
      <c r="G10" s="9">
        <f t="shared" si="5"/>
        <v>1</v>
      </c>
      <c r="H10" s="8">
        <f t="shared" si="6"/>
        <v>5</v>
      </c>
      <c r="I10" s="5">
        <v>5</v>
      </c>
      <c r="J10" s="5">
        <v>5</v>
      </c>
      <c r="K10" s="5">
        <v>5</v>
      </c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</row>
    <row r="11" spans="1:136" ht="16.5">
      <c r="A11" t="s">
        <v>6</v>
      </c>
      <c r="B11" s="7">
        <f t="shared" si="0"/>
        <v>3</v>
      </c>
      <c r="C11" s="7">
        <f t="shared" si="1"/>
        <v>0</v>
      </c>
      <c r="D11" s="7">
        <f t="shared" si="2"/>
        <v>0</v>
      </c>
      <c r="E11" s="7">
        <f t="shared" si="3"/>
        <v>0</v>
      </c>
      <c r="F11" s="7">
        <f t="shared" si="4"/>
        <v>0</v>
      </c>
      <c r="G11" s="9">
        <f t="shared" si="5"/>
        <v>1</v>
      </c>
      <c r="H11" s="8">
        <f t="shared" si="6"/>
        <v>5</v>
      </c>
      <c r="I11" s="5">
        <v>5</v>
      </c>
      <c r="J11" s="5">
        <v>5</v>
      </c>
      <c r="K11" s="5">
        <v>5</v>
      </c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</row>
    <row r="12" spans="1:136" ht="16.5">
      <c r="A12" t="s">
        <v>2</v>
      </c>
      <c r="B12" s="7">
        <f t="shared" si="0"/>
        <v>3</v>
      </c>
      <c r="C12" s="7">
        <f t="shared" si="1"/>
        <v>0</v>
      </c>
      <c r="D12" s="7">
        <f t="shared" si="2"/>
        <v>0</v>
      </c>
      <c r="E12" s="7">
        <f t="shared" si="3"/>
        <v>0</v>
      </c>
      <c r="F12" s="7">
        <f t="shared" si="4"/>
        <v>0</v>
      </c>
      <c r="G12" s="9">
        <f t="shared" si="5"/>
        <v>1</v>
      </c>
      <c r="H12" s="8">
        <f t="shared" si="6"/>
        <v>5</v>
      </c>
      <c r="I12" s="5">
        <v>5</v>
      </c>
      <c r="J12" s="5">
        <v>5</v>
      </c>
      <c r="K12" s="5">
        <v>5</v>
      </c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</row>
    <row r="13" spans="1:76" ht="17.25">
      <c r="A13" s="4" t="s">
        <v>31</v>
      </c>
      <c r="B13" s="7"/>
      <c r="C13" s="7"/>
      <c r="D13" s="7"/>
      <c r="E13" s="7"/>
      <c r="F13" s="7"/>
      <c r="G13" s="9">
        <f t="shared" si="5"/>
        <v>1</v>
      </c>
      <c r="H13" s="8">
        <f>SUM(H5:H12)/8</f>
        <v>5</v>
      </c>
      <c r="BX13" s="5"/>
    </row>
    <row r="16" ht="17.25">
      <c r="A16" s="43" t="s">
        <v>26</v>
      </c>
    </row>
    <row r="17" spans="1:9" s="3" customFormat="1" ht="16.5">
      <c r="A17" s="3" t="s">
        <v>81</v>
      </c>
      <c r="B17" s="3" t="s">
        <v>65</v>
      </c>
      <c r="C17" s="3" t="s">
        <v>30</v>
      </c>
      <c r="D17" s="3" t="s">
        <v>33</v>
      </c>
      <c r="E17" s="3" t="s">
        <v>29</v>
      </c>
      <c r="F17" s="3" t="s">
        <v>77</v>
      </c>
      <c r="G17" s="3" t="s">
        <v>37</v>
      </c>
      <c r="H17" s="3" t="s">
        <v>32</v>
      </c>
      <c r="I17" s="3">
        <f>COUNTA(I18:AAE18)</f>
        <v>3</v>
      </c>
    </row>
    <row r="18" spans="1:136" ht="16.5">
      <c r="A18" t="s">
        <v>89</v>
      </c>
      <c r="B18" s="7">
        <f aca="true" t="shared" si="7" ref="B18:B25">COUNTIF(I18:ZY18,5)</f>
        <v>3</v>
      </c>
      <c r="C18" s="7">
        <f aca="true" t="shared" si="8" ref="C18:C25">COUNTIF(I18:ZY18,4)</f>
        <v>0</v>
      </c>
      <c r="D18" s="7">
        <f aca="true" t="shared" si="9" ref="D18:D25">COUNTIF(I18:ZY18,3)</f>
        <v>0</v>
      </c>
      <c r="E18" s="7">
        <f aca="true" t="shared" si="10" ref="E18:E25">COUNTIF(I18:ZY18,2)</f>
        <v>0</v>
      </c>
      <c r="F18" s="7">
        <f aca="true" t="shared" si="11" ref="F18:F25">COUNTIF(I18:ZY18,1)</f>
        <v>0</v>
      </c>
      <c r="G18" s="9">
        <f>H18/5</f>
        <v>1</v>
      </c>
      <c r="H18" s="8">
        <f>((B18*5)+(C18*4)+(D18*3)+(E18*2)+(F18*1))/SUM(B18:F18)</f>
        <v>5</v>
      </c>
      <c r="I18" s="5">
        <v>5</v>
      </c>
      <c r="J18" s="5">
        <v>5</v>
      </c>
      <c r="K18" s="5">
        <v>5</v>
      </c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</row>
    <row r="19" spans="1:136" ht="16.5">
      <c r="A19" t="s">
        <v>7</v>
      </c>
      <c r="B19" s="7">
        <f t="shared" si="7"/>
        <v>3</v>
      </c>
      <c r="C19" s="7">
        <f t="shared" si="8"/>
        <v>0</v>
      </c>
      <c r="D19" s="7">
        <f t="shared" si="9"/>
        <v>0</v>
      </c>
      <c r="E19" s="7">
        <f t="shared" si="10"/>
        <v>0</v>
      </c>
      <c r="F19" s="7">
        <f t="shared" si="11"/>
        <v>0</v>
      </c>
      <c r="G19" s="9">
        <f aca="true" t="shared" si="12" ref="G19:G26">H19/5</f>
        <v>1</v>
      </c>
      <c r="H19" s="8">
        <f aca="true" t="shared" si="13" ref="H19:H25">((B19*5)+(C19*4)+(D19*3)+(E19*2)+(F19*1))/SUM(B19:F19)</f>
        <v>5</v>
      </c>
      <c r="I19" s="5">
        <v>5</v>
      </c>
      <c r="J19" s="5">
        <v>5</v>
      </c>
      <c r="K19" s="5">
        <v>5</v>
      </c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</row>
    <row r="20" spans="1:136" ht="16.5">
      <c r="A20" t="s">
        <v>23</v>
      </c>
      <c r="B20" s="7">
        <f t="shared" si="7"/>
        <v>3</v>
      </c>
      <c r="C20" s="7">
        <f t="shared" si="8"/>
        <v>0</v>
      </c>
      <c r="D20" s="7">
        <f t="shared" si="9"/>
        <v>0</v>
      </c>
      <c r="E20" s="7">
        <f t="shared" si="10"/>
        <v>0</v>
      </c>
      <c r="F20" s="7">
        <f t="shared" si="11"/>
        <v>0</v>
      </c>
      <c r="G20" s="9">
        <f t="shared" si="12"/>
        <v>1</v>
      </c>
      <c r="H20" s="8">
        <f t="shared" si="13"/>
        <v>5</v>
      </c>
      <c r="I20" s="5">
        <v>5</v>
      </c>
      <c r="J20" s="5">
        <v>5</v>
      </c>
      <c r="K20" s="5">
        <v>5</v>
      </c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</row>
    <row r="21" spans="1:136" ht="16.5">
      <c r="A21" t="s">
        <v>39</v>
      </c>
      <c r="B21" s="7">
        <f t="shared" si="7"/>
        <v>2</v>
      </c>
      <c r="C21" s="7">
        <f t="shared" si="8"/>
        <v>1</v>
      </c>
      <c r="D21" s="7">
        <f t="shared" si="9"/>
        <v>0</v>
      </c>
      <c r="E21" s="7">
        <f t="shared" si="10"/>
        <v>0</v>
      </c>
      <c r="F21" s="7">
        <f t="shared" si="11"/>
        <v>0</v>
      </c>
      <c r="G21" s="9">
        <f t="shared" si="12"/>
        <v>0.9333333333333333</v>
      </c>
      <c r="H21" s="8">
        <f t="shared" si="13"/>
        <v>4.666666666666667</v>
      </c>
      <c r="I21" s="5">
        <v>5</v>
      </c>
      <c r="J21" s="5">
        <v>5</v>
      </c>
      <c r="K21" s="5">
        <v>4</v>
      </c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</row>
    <row r="22" spans="1:136" ht="16.5">
      <c r="A22" t="s">
        <v>5</v>
      </c>
      <c r="B22" s="7">
        <f t="shared" si="7"/>
        <v>3</v>
      </c>
      <c r="C22" s="7">
        <f t="shared" si="8"/>
        <v>0</v>
      </c>
      <c r="D22" s="7">
        <f t="shared" si="9"/>
        <v>0</v>
      </c>
      <c r="E22" s="7">
        <f t="shared" si="10"/>
        <v>0</v>
      </c>
      <c r="F22" s="7">
        <f t="shared" si="11"/>
        <v>0</v>
      </c>
      <c r="G22" s="9">
        <f t="shared" si="12"/>
        <v>1</v>
      </c>
      <c r="H22" s="8">
        <f t="shared" si="13"/>
        <v>5</v>
      </c>
      <c r="I22" s="5">
        <v>5</v>
      </c>
      <c r="J22" s="5">
        <v>5</v>
      </c>
      <c r="K22" s="5">
        <v>5</v>
      </c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</row>
    <row r="23" spans="1:136" ht="16.5">
      <c r="A23" t="s">
        <v>40</v>
      </c>
      <c r="B23" s="7">
        <f t="shared" si="7"/>
        <v>3</v>
      </c>
      <c r="C23" s="7">
        <f t="shared" si="8"/>
        <v>0</v>
      </c>
      <c r="D23" s="7">
        <f t="shared" si="9"/>
        <v>0</v>
      </c>
      <c r="E23" s="7">
        <f t="shared" si="10"/>
        <v>0</v>
      </c>
      <c r="F23" s="7">
        <f t="shared" si="11"/>
        <v>0</v>
      </c>
      <c r="G23" s="9">
        <f t="shared" si="12"/>
        <v>1</v>
      </c>
      <c r="H23" s="8">
        <f t="shared" si="13"/>
        <v>5</v>
      </c>
      <c r="I23" s="5">
        <v>5</v>
      </c>
      <c r="J23" s="5">
        <v>5</v>
      </c>
      <c r="K23" s="5">
        <v>5</v>
      </c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</row>
    <row r="24" spans="1:136" ht="16.5">
      <c r="A24" t="s">
        <v>6</v>
      </c>
      <c r="B24" s="7">
        <f t="shared" si="7"/>
        <v>2</v>
      </c>
      <c r="C24" s="7">
        <f t="shared" si="8"/>
        <v>1</v>
      </c>
      <c r="D24" s="7">
        <f t="shared" si="9"/>
        <v>0</v>
      </c>
      <c r="E24" s="7">
        <f t="shared" si="10"/>
        <v>0</v>
      </c>
      <c r="F24" s="7">
        <f t="shared" si="11"/>
        <v>0</v>
      </c>
      <c r="G24" s="9">
        <f t="shared" si="12"/>
        <v>0.9333333333333333</v>
      </c>
      <c r="H24" s="8">
        <f t="shared" si="13"/>
        <v>4.666666666666667</v>
      </c>
      <c r="I24" s="5">
        <v>5</v>
      </c>
      <c r="J24" s="5">
        <v>5</v>
      </c>
      <c r="K24" s="5">
        <v>4</v>
      </c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</row>
    <row r="25" spans="1:136" ht="16.5">
      <c r="A25" t="s">
        <v>2</v>
      </c>
      <c r="B25" s="7">
        <f t="shared" si="7"/>
        <v>2</v>
      </c>
      <c r="C25" s="7">
        <f t="shared" si="8"/>
        <v>1</v>
      </c>
      <c r="D25" s="7">
        <f t="shared" si="9"/>
        <v>0</v>
      </c>
      <c r="E25" s="7">
        <f t="shared" si="10"/>
        <v>0</v>
      </c>
      <c r="F25" s="7">
        <f t="shared" si="11"/>
        <v>0</v>
      </c>
      <c r="G25" s="9">
        <f t="shared" si="12"/>
        <v>0.9333333333333333</v>
      </c>
      <c r="H25" s="8">
        <f t="shared" si="13"/>
        <v>4.666666666666667</v>
      </c>
      <c r="I25" s="5">
        <v>5</v>
      </c>
      <c r="J25" s="5">
        <v>5</v>
      </c>
      <c r="K25" s="5">
        <v>4</v>
      </c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</row>
    <row r="26" spans="1:76" ht="17.25">
      <c r="A26" s="4" t="s">
        <v>31</v>
      </c>
      <c r="B26" s="7"/>
      <c r="C26" s="7"/>
      <c r="D26" s="7"/>
      <c r="E26" s="7"/>
      <c r="F26" s="7"/>
      <c r="G26" s="9">
        <f t="shared" si="12"/>
        <v>0.975</v>
      </c>
      <c r="H26" s="8">
        <f>SUM(H18:H25)/8</f>
        <v>4.875</v>
      </c>
      <c r="BX26" s="5"/>
    </row>
    <row r="30" ht="16.5">
      <c r="A30" s="42" t="s">
        <v>25</v>
      </c>
    </row>
  </sheetData>
  <printOptions/>
  <pageMargins left="0.6997222304344177" right="0.6997222304344177" top="0.75" bottom="0.75" header="0.30000001192092896" footer="0.30000001192092896"/>
  <pageSetup fitToHeight="0" fitToWidth="0" horizontalDpi="600" verticalDpi="600" orientation="portrait" paperSize="9" copies="1"/>
</worksheet>
</file>

<file path=xl/worksheets/sheet1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EF26"/>
  <sheetViews>
    <sheetView zoomScaleSheetLayoutView="75" workbookViewId="0" topLeftCell="A1">
      <pane xSplit="8" ySplit="4" topLeftCell="I5" activePane="bottomRight" state="frozen"/>
      <selection pane="bottomRight" activeCell="K7" sqref="K7"/>
    </sheetView>
  </sheetViews>
  <sheetFormatPr defaultColWidth="9.00390625" defaultRowHeight="16.5"/>
  <cols>
    <col min="1" max="1" width="77.50390625" style="0" customWidth="1"/>
    <col min="2" max="8" width="9.00390625" style="5" customWidth="1"/>
    <col min="9" max="70" width="4.625" style="5" customWidth="1"/>
    <col min="71" max="136" width="4.625" style="0" customWidth="1"/>
    <col min="137" max="213" width="4.625" style="5" customWidth="1"/>
  </cols>
  <sheetData>
    <row r="1" spans="1:7" ht="37.5" customHeight="1">
      <c r="A1" s="2" t="s">
        <v>49</v>
      </c>
      <c r="B1" s="6" t="s">
        <v>41</v>
      </c>
      <c r="C1" s="6"/>
      <c r="D1" s="6"/>
      <c r="E1" s="6"/>
      <c r="F1" s="6"/>
      <c r="G1" s="6"/>
    </row>
    <row r="2" spans="1:7" ht="16.5" customHeight="1">
      <c r="A2" s="2"/>
      <c r="B2" s="6"/>
      <c r="C2" s="6"/>
      <c r="D2" s="6"/>
      <c r="E2" s="6"/>
      <c r="F2" s="6"/>
      <c r="G2" s="6"/>
    </row>
    <row r="3" spans="1:7" ht="16.5" customHeight="1">
      <c r="A3" s="43" t="s">
        <v>35</v>
      </c>
      <c r="B3" s="6"/>
      <c r="C3" s="6"/>
      <c r="D3" s="6"/>
      <c r="E3" s="6"/>
      <c r="F3" s="6"/>
      <c r="G3" s="6"/>
    </row>
    <row r="4" spans="1:9" s="3" customFormat="1" ht="16.5">
      <c r="A4" s="3" t="s">
        <v>81</v>
      </c>
      <c r="B4" s="3" t="s">
        <v>65</v>
      </c>
      <c r="C4" s="3" t="s">
        <v>30</v>
      </c>
      <c r="D4" s="3" t="s">
        <v>33</v>
      </c>
      <c r="E4" s="3" t="s">
        <v>29</v>
      </c>
      <c r="F4" s="3" t="s">
        <v>77</v>
      </c>
      <c r="G4" s="3" t="s">
        <v>37</v>
      </c>
      <c r="H4" s="3" t="s">
        <v>32</v>
      </c>
      <c r="I4" s="3">
        <f>COUNTA(I5:AAE5)</f>
        <v>17</v>
      </c>
    </row>
    <row r="5" spans="1:136" ht="16.5">
      <c r="A5" t="s">
        <v>89</v>
      </c>
      <c r="B5" s="7">
        <f aca="true" t="shared" si="0" ref="B5:B12">COUNTIF(I5:ZY5,5)</f>
        <v>15</v>
      </c>
      <c r="C5" s="7">
        <f aca="true" t="shared" si="1" ref="C5:C12">COUNTIF(I5:ZY5,4)</f>
        <v>2</v>
      </c>
      <c r="D5" s="7">
        <f aca="true" t="shared" si="2" ref="D5:D12">COUNTIF(I5:ZY5,3)</f>
        <v>0</v>
      </c>
      <c r="E5" s="7">
        <f aca="true" t="shared" si="3" ref="E5:E12">COUNTIF(I5:ZY5,2)</f>
        <v>0</v>
      </c>
      <c r="F5" s="7">
        <f aca="true" t="shared" si="4" ref="F5:F12">COUNTIF(I5:ZY5,1)</f>
        <v>0</v>
      </c>
      <c r="G5" s="9">
        <f>H5/5</f>
        <v>0.9764705882352942</v>
      </c>
      <c r="H5" s="8">
        <f>((B5*5)+(C5*4)+(D5*3)+(E5*2)+(F5*1))/SUM(B5:F5)</f>
        <v>4.882352941176471</v>
      </c>
      <c r="I5" s="5">
        <v>5</v>
      </c>
      <c r="J5" s="5">
        <v>5</v>
      </c>
      <c r="K5" s="5">
        <v>5</v>
      </c>
      <c r="L5" s="5">
        <v>5</v>
      </c>
      <c r="M5" s="5">
        <v>5</v>
      </c>
      <c r="N5" s="5">
        <v>5</v>
      </c>
      <c r="O5" s="5">
        <v>5</v>
      </c>
      <c r="P5" s="5">
        <v>5</v>
      </c>
      <c r="Q5" s="5">
        <v>4</v>
      </c>
      <c r="R5" s="5">
        <v>4</v>
      </c>
      <c r="S5" s="5">
        <v>5</v>
      </c>
      <c r="T5" s="5">
        <v>5</v>
      </c>
      <c r="U5" s="5">
        <v>5</v>
      </c>
      <c r="V5" s="5">
        <v>5</v>
      </c>
      <c r="W5" s="5">
        <v>5</v>
      </c>
      <c r="X5" s="5">
        <v>5</v>
      </c>
      <c r="Y5" s="5">
        <v>5</v>
      </c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</row>
    <row r="6" spans="1:136" ht="16.5">
      <c r="A6" t="s">
        <v>7</v>
      </c>
      <c r="B6" s="7">
        <f t="shared" si="0"/>
        <v>16</v>
      </c>
      <c r="C6" s="7">
        <f t="shared" si="1"/>
        <v>1</v>
      </c>
      <c r="D6" s="7">
        <f t="shared" si="2"/>
        <v>0</v>
      </c>
      <c r="E6" s="7">
        <f t="shared" si="3"/>
        <v>0</v>
      </c>
      <c r="F6" s="7">
        <f t="shared" si="4"/>
        <v>0</v>
      </c>
      <c r="G6" s="9">
        <f aca="true" t="shared" si="5" ref="G6:G13">H6/5</f>
        <v>0.9882352941176471</v>
      </c>
      <c r="H6" s="8">
        <f aca="true" t="shared" si="6" ref="H6:H12">((B6*5)+(C6*4)+(D6*3)+(E6*2)+(F6*1))/SUM(B6:F6)</f>
        <v>4.9411764705882355</v>
      </c>
      <c r="I6" s="5">
        <v>5</v>
      </c>
      <c r="J6" s="5">
        <v>5</v>
      </c>
      <c r="K6" s="5">
        <v>5</v>
      </c>
      <c r="L6" s="5">
        <v>5</v>
      </c>
      <c r="M6" s="5">
        <v>5</v>
      </c>
      <c r="N6" s="5">
        <v>5</v>
      </c>
      <c r="O6" s="5">
        <v>5</v>
      </c>
      <c r="P6" s="5">
        <v>5</v>
      </c>
      <c r="Q6" s="5">
        <v>5</v>
      </c>
      <c r="R6" s="5">
        <v>5</v>
      </c>
      <c r="S6" s="5">
        <v>5</v>
      </c>
      <c r="T6" s="5">
        <v>4</v>
      </c>
      <c r="U6" s="5">
        <v>5</v>
      </c>
      <c r="V6" s="5">
        <v>5</v>
      </c>
      <c r="W6" s="5">
        <v>5</v>
      </c>
      <c r="X6" s="5">
        <v>5</v>
      </c>
      <c r="Y6" s="5">
        <v>5</v>
      </c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</row>
    <row r="7" spans="1:136" ht="16.5">
      <c r="A7" t="s">
        <v>23</v>
      </c>
      <c r="B7" s="7">
        <f t="shared" si="0"/>
        <v>16</v>
      </c>
      <c r="C7" s="7">
        <f t="shared" si="1"/>
        <v>1</v>
      </c>
      <c r="D7" s="7">
        <f t="shared" si="2"/>
        <v>0</v>
      </c>
      <c r="E7" s="7">
        <f t="shared" si="3"/>
        <v>0</v>
      </c>
      <c r="F7" s="7">
        <f t="shared" si="4"/>
        <v>0</v>
      </c>
      <c r="G7" s="9">
        <f t="shared" si="5"/>
        <v>0.9882352941176471</v>
      </c>
      <c r="H7" s="8">
        <f t="shared" si="6"/>
        <v>4.9411764705882355</v>
      </c>
      <c r="I7" s="5">
        <v>4</v>
      </c>
      <c r="J7" s="5">
        <v>5</v>
      </c>
      <c r="K7" s="5">
        <v>5</v>
      </c>
      <c r="L7" s="5">
        <v>5</v>
      </c>
      <c r="M7" s="5">
        <v>5</v>
      </c>
      <c r="N7" s="5">
        <v>5</v>
      </c>
      <c r="O7" s="5">
        <v>5</v>
      </c>
      <c r="P7" s="5">
        <v>5</v>
      </c>
      <c r="Q7" s="5">
        <v>5</v>
      </c>
      <c r="R7" s="5">
        <v>5</v>
      </c>
      <c r="S7" s="5">
        <v>5</v>
      </c>
      <c r="T7" s="5">
        <v>5</v>
      </c>
      <c r="U7" s="5">
        <v>5</v>
      </c>
      <c r="V7" s="5">
        <v>5</v>
      </c>
      <c r="W7" s="5">
        <v>5</v>
      </c>
      <c r="X7" s="5">
        <v>5</v>
      </c>
      <c r="Y7" s="5">
        <v>5</v>
      </c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</row>
    <row r="8" spans="1:136" ht="16.5">
      <c r="A8" t="s">
        <v>39</v>
      </c>
      <c r="B8" s="7">
        <f t="shared" si="0"/>
        <v>14</v>
      </c>
      <c r="C8" s="7">
        <f t="shared" si="1"/>
        <v>3</v>
      </c>
      <c r="D8" s="7">
        <f t="shared" si="2"/>
        <v>0</v>
      </c>
      <c r="E8" s="7">
        <f t="shared" si="3"/>
        <v>0</v>
      </c>
      <c r="F8" s="7">
        <f t="shared" si="4"/>
        <v>0</v>
      </c>
      <c r="G8" s="9">
        <f t="shared" si="5"/>
        <v>0.9647058823529411</v>
      </c>
      <c r="H8" s="8">
        <f t="shared" si="6"/>
        <v>4.823529411764706</v>
      </c>
      <c r="I8" s="5">
        <v>5</v>
      </c>
      <c r="J8" s="5">
        <v>5</v>
      </c>
      <c r="K8" s="5">
        <v>5</v>
      </c>
      <c r="L8" s="5">
        <v>5</v>
      </c>
      <c r="M8" s="5">
        <v>4</v>
      </c>
      <c r="N8" s="5">
        <v>5</v>
      </c>
      <c r="O8" s="5">
        <v>4</v>
      </c>
      <c r="P8" s="5">
        <v>5</v>
      </c>
      <c r="Q8" s="5">
        <v>5</v>
      </c>
      <c r="R8" s="5">
        <v>5</v>
      </c>
      <c r="S8" s="5">
        <v>4</v>
      </c>
      <c r="T8" s="5">
        <v>5</v>
      </c>
      <c r="U8" s="5">
        <v>5</v>
      </c>
      <c r="V8" s="5">
        <v>5</v>
      </c>
      <c r="W8" s="5">
        <v>5</v>
      </c>
      <c r="X8" s="5">
        <v>5</v>
      </c>
      <c r="Y8" s="5">
        <v>5</v>
      </c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</row>
    <row r="9" spans="1:136" ht="16.5">
      <c r="A9" t="s">
        <v>5</v>
      </c>
      <c r="B9" s="7">
        <f t="shared" si="0"/>
        <v>17</v>
      </c>
      <c r="C9" s="7">
        <f t="shared" si="1"/>
        <v>0</v>
      </c>
      <c r="D9" s="7">
        <f t="shared" si="2"/>
        <v>0</v>
      </c>
      <c r="E9" s="7">
        <f t="shared" si="3"/>
        <v>0</v>
      </c>
      <c r="F9" s="7">
        <f t="shared" si="4"/>
        <v>0</v>
      </c>
      <c r="G9" s="9">
        <f t="shared" si="5"/>
        <v>1</v>
      </c>
      <c r="H9" s="8">
        <f t="shared" si="6"/>
        <v>5</v>
      </c>
      <c r="I9" s="5">
        <v>5</v>
      </c>
      <c r="J9" s="5">
        <v>5</v>
      </c>
      <c r="K9" s="5">
        <v>5</v>
      </c>
      <c r="L9" s="5">
        <v>5</v>
      </c>
      <c r="M9" s="5">
        <v>5</v>
      </c>
      <c r="N9" s="5">
        <v>5</v>
      </c>
      <c r="O9" s="5">
        <v>5</v>
      </c>
      <c r="P9" s="5">
        <v>5</v>
      </c>
      <c r="Q9" s="5">
        <v>5</v>
      </c>
      <c r="R9" s="5">
        <v>5</v>
      </c>
      <c r="S9" s="5">
        <v>5</v>
      </c>
      <c r="T9" s="5">
        <v>5</v>
      </c>
      <c r="U9" s="5">
        <v>5</v>
      </c>
      <c r="V9" s="5">
        <v>5</v>
      </c>
      <c r="W9" s="5">
        <v>5</v>
      </c>
      <c r="X9" s="5">
        <v>5</v>
      </c>
      <c r="Y9" s="5">
        <v>5</v>
      </c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</row>
    <row r="10" spans="1:136" ht="16.5">
      <c r="A10" t="s">
        <v>40</v>
      </c>
      <c r="B10" s="7">
        <f t="shared" si="0"/>
        <v>16</v>
      </c>
      <c r="C10" s="7">
        <f t="shared" si="1"/>
        <v>1</v>
      </c>
      <c r="D10" s="7">
        <f t="shared" si="2"/>
        <v>0</v>
      </c>
      <c r="E10" s="7">
        <f t="shared" si="3"/>
        <v>0</v>
      </c>
      <c r="F10" s="7">
        <f t="shared" si="4"/>
        <v>0</v>
      </c>
      <c r="G10" s="9">
        <f t="shared" si="5"/>
        <v>0.9882352941176471</v>
      </c>
      <c r="H10" s="8">
        <f t="shared" si="6"/>
        <v>4.9411764705882355</v>
      </c>
      <c r="I10" s="5">
        <v>5</v>
      </c>
      <c r="J10" s="5">
        <v>5</v>
      </c>
      <c r="K10" s="5">
        <v>5</v>
      </c>
      <c r="L10" s="5">
        <v>5</v>
      </c>
      <c r="M10" s="5">
        <v>5</v>
      </c>
      <c r="N10" s="5">
        <v>5</v>
      </c>
      <c r="O10" s="5">
        <v>5</v>
      </c>
      <c r="P10" s="5">
        <v>5</v>
      </c>
      <c r="Q10" s="5">
        <v>5</v>
      </c>
      <c r="R10" s="5">
        <v>5</v>
      </c>
      <c r="S10" s="5">
        <v>5</v>
      </c>
      <c r="T10" s="5">
        <v>4</v>
      </c>
      <c r="U10" s="5">
        <v>5</v>
      </c>
      <c r="V10" s="5">
        <v>5</v>
      </c>
      <c r="W10" s="5">
        <v>5</v>
      </c>
      <c r="X10" s="5">
        <v>5</v>
      </c>
      <c r="Y10" s="5">
        <v>5</v>
      </c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</row>
    <row r="11" spans="1:136" ht="16.5">
      <c r="A11" t="s">
        <v>6</v>
      </c>
      <c r="B11" s="7">
        <f t="shared" si="0"/>
        <v>17</v>
      </c>
      <c r="C11" s="7">
        <f t="shared" si="1"/>
        <v>0</v>
      </c>
      <c r="D11" s="7">
        <f t="shared" si="2"/>
        <v>0</v>
      </c>
      <c r="E11" s="7">
        <f t="shared" si="3"/>
        <v>0</v>
      </c>
      <c r="F11" s="7">
        <f t="shared" si="4"/>
        <v>0</v>
      </c>
      <c r="G11" s="9">
        <f t="shared" si="5"/>
        <v>1</v>
      </c>
      <c r="H11" s="8">
        <f t="shared" si="6"/>
        <v>5</v>
      </c>
      <c r="I11" s="5">
        <v>5</v>
      </c>
      <c r="J11" s="5">
        <v>5</v>
      </c>
      <c r="K11" s="5">
        <v>5</v>
      </c>
      <c r="L11" s="5">
        <v>5</v>
      </c>
      <c r="M11" s="5">
        <v>5</v>
      </c>
      <c r="N11" s="5">
        <v>5</v>
      </c>
      <c r="O11" s="5">
        <v>5</v>
      </c>
      <c r="P11" s="5">
        <v>5</v>
      </c>
      <c r="Q11" s="5">
        <v>5</v>
      </c>
      <c r="R11" s="5">
        <v>5</v>
      </c>
      <c r="S11" s="5">
        <v>5</v>
      </c>
      <c r="T11" s="5">
        <v>5</v>
      </c>
      <c r="U11" s="5">
        <v>5</v>
      </c>
      <c r="V11" s="5">
        <v>5</v>
      </c>
      <c r="W11" s="5">
        <v>5</v>
      </c>
      <c r="X11" s="5">
        <v>5</v>
      </c>
      <c r="Y11" s="5">
        <v>5</v>
      </c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</row>
    <row r="12" spans="1:136" ht="16.5">
      <c r="A12" t="s">
        <v>2</v>
      </c>
      <c r="B12" s="7">
        <f t="shared" si="0"/>
        <v>17</v>
      </c>
      <c r="C12" s="7">
        <f t="shared" si="1"/>
        <v>0</v>
      </c>
      <c r="D12" s="7">
        <f t="shared" si="2"/>
        <v>0</v>
      </c>
      <c r="E12" s="7">
        <f t="shared" si="3"/>
        <v>0</v>
      </c>
      <c r="F12" s="7">
        <f t="shared" si="4"/>
        <v>0</v>
      </c>
      <c r="G12" s="9">
        <f t="shared" si="5"/>
        <v>1</v>
      </c>
      <c r="H12" s="8">
        <f t="shared" si="6"/>
        <v>5</v>
      </c>
      <c r="I12" s="5">
        <v>5</v>
      </c>
      <c r="J12" s="5">
        <v>5</v>
      </c>
      <c r="K12" s="5">
        <v>5</v>
      </c>
      <c r="L12" s="5">
        <v>5</v>
      </c>
      <c r="M12" s="5">
        <v>5</v>
      </c>
      <c r="N12" s="5">
        <v>5</v>
      </c>
      <c r="O12" s="5">
        <v>5</v>
      </c>
      <c r="P12" s="5">
        <v>5</v>
      </c>
      <c r="Q12" s="5">
        <v>5</v>
      </c>
      <c r="R12" s="5">
        <v>5</v>
      </c>
      <c r="S12" s="5">
        <v>5</v>
      </c>
      <c r="T12" s="5">
        <v>5</v>
      </c>
      <c r="U12" s="5">
        <v>5</v>
      </c>
      <c r="V12" s="5">
        <v>5</v>
      </c>
      <c r="W12" s="5">
        <v>5</v>
      </c>
      <c r="X12" s="5">
        <v>5</v>
      </c>
      <c r="Y12" s="5">
        <v>5</v>
      </c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</row>
    <row r="13" spans="1:76" ht="17.8">
      <c r="A13" s="4" t="s">
        <v>31</v>
      </c>
      <c r="B13" s="7"/>
      <c r="C13" s="7"/>
      <c r="D13" s="7"/>
      <c r="E13" s="7"/>
      <c r="F13" s="7"/>
      <c r="G13" s="9">
        <f t="shared" si="5"/>
        <v>0.9882352941176471</v>
      </c>
      <c r="H13" s="8">
        <f>SUM(H5:H12)/8</f>
        <v>4.9411764705882355</v>
      </c>
      <c r="BX13" s="5"/>
    </row>
    <row r="16" ht="17.8">
      <c r="A16" s="43" t="s">
        <v>26</v>
      </c>
    </row>
    <row r="17" spans="1:9" s="3" customFormat="1" ht="16.5">
      <c r="A17" s="3" t="s">
        <v>81</v>
      </c>
      <c r="B17" s="3" t="s">
        <v>65</v>
      </c>
      <c r="C17" s="3" t="s">
        <v>30</v>
      </c>
      <c r="D17" s="3" t="s">
        <v>33</v>
      </c>
      <c r="E17" s="3" t="s">
        <v>29</v>
      </c>
      <c r="F17" s="3" t="s">
        <v>77</v>
      </c>
      <c r="G17" s="3" t="s">
        <v>37</v>
      </c>
      <c r="H17" s="3" t="s">
        <v>32</v>
      </c>
      <c r="I17" s="3">
        <f>COUNTA(I18:AAE18)</f>
        <v>5</v>
      </c>
    </row>
    <row r="18" spans="1:136" ht="16.5">
      <c r="A18" t="s">
        <v>89</v>
      </c>
      <c r="B18" s="7">
        <f aca="true" t="shared" si="7" ref="B18:B25">COUNTIF(I18:ZY18,5)</f>
        <v>5</v>
      </c>
      <c r="C18" s="7">
        <f aca="true" t="shared" si="8" ref="C18:C25">COUNTIF(I18:ZY18,4)</f>
        <v>0</v>
      </c>
      <c r="D18" s="7">
        <f aca="true" t="shared" si="9" ref="D18:D25">COUNTIF(I18:ZY18,3)</f>
        <v>0</v>
      </c>
      <c r="E18" s="7">
        <f aca="true" t="shared" si="10" ref="E18:E25">COUNTIF(I18:ZY18,2)</f>
        <v>0</v>
      </c>
      <c r="F18" s="7">
        <f aca="true" t="shared" si="11" ref="F18:F25">COUNTIF(I18:ZY18,1)</f>
        <v>0</v>
      </c>
      <c r="G18" s="9">
        <f>H18/5</f>
        <v>1</v>
      </c>
      <c r="H18" s="8">
        <f>((B18*5)+(C18*4)+(D18*3)+(E18*2)+(F18*1))/SUM(B18:F18)</f>
        <v>5</v>
      </c>
      <c r="J18" s="5">
        <v>5</v>
      </c>
      <c r="X18" s="5">
        <v>5</v>
      </c>
      <c r="Y18" s="5">
        <v>5</v>
      </c>
      <c r="Z18" s="5">
        <v>5</v>
      </c>
      <c r="AA18" s="5">
        <v>5</v>
      </c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</row>
    <row r="19" spans="1:136" ht="16.5">
      <c r="A19" t="s">
        <v>7</v>
      </c>
      <c r="B19" s="7">
        <f t="shared" si="7"/>
        <v>4</v>
      </c>
      <c r="C19" s="7">
        <f t="shared" si="8"/>
        <v>1</v>
      </c>
      <c r="D19" s="7">
        <f t="shared" si="9"/>
        <v>0</v>
      </c>
      <c r="E19" s="7">
        <f t="shared" si="10"/>
        <v>0</v>
      </c>
      <c r="F19" s="7">
        <f t="shared" si="11"/>
        <v>0</v>
      </c>
      <c r="G19" s="9">
        <f aca="true" t="shared" si="12" ref="G19:G26">H19/5</f>
        <v>0.96</v>
      </c>
      <c r="H19" s="8">
        <f aca="true" t="shared" si="13" ref="H19:H25">((B19*5)+(C19*4)+(D19*3)+(E19*2)+(F19*1))/SUM(B19:F19)</f>
        <v>4.8</v>
      </c>
      <c r="J19" s="5">
        <v>5</v>
      </c>
      <c r="X19" s="5">
        <v>5</v>
      </c>
      <c r="Y19" s="5">
        <v>5</v>
      </c>
      <c r="Z19" s="5">
        <v>5</v>
      </c>
      <c r="AA19" s="5">
        <v>4</v>
      </c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</row>
    <row r="20" spans="1:136" ht="16.5">
      <c r="A20" t="s">
        <v>23</v>
      </c>
      <c r="B20" s="7">
        <f t="shared" si="7"/>
        <v>4</v>
      </c>
      <c r="C20" s="7">
        <f t="shared" si="8"/>
        <v>1</v>
      </c>
      <c r="D20" s="7">
        <f t="shared" si="9"/>
        <v>0</v>
      </c>
      <c r="E20" s="7">
        <f t="shared" si="10"/>
        <v>0</v>
      </c>
      <c r="F20" s="7">
        <f t="shared" si="11"/>
        <v>0</v>
      </c>
      <c r="G20" s="9">
        <f t="shared" si="12"/>
        <v>0.96</v>
      </c>
      <c r="H20" s="8">
        <f t="shared" si="13"/>
        <v>4.8</v>
      </c>
      <c r="J20" s="5">
        <v>5</v>
      </c>
      <c r="X20" s="5">
        <v>5</v>
      </c>
      <c r="Y20" s="5">
        <v>5</v>
      </c>
      <c r="Z20" s="5">
        <v>4</v>
      </c>
      <c r="AA20" s="5">
        <v>5</v>
      </c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</row>
    <row r="21" spans="1:136" ht="16.5">
      <c r="A21" t="s">
        <v>39</v>
      </c>
      <c r="B21" s="7">
        <f t="shared" si="7"/>
        <v>5</v>
      </c>
      <c r="C21" s="7">
        <f t="shared" si="8"/>
        <v>0</v>
      </c>
      <c r="D21" s="7">
        <f t="shared" si="9"/>
        <v>0</v>
      </c>
      <c r="E21" s="7">
        <f t="shared" si="10"/>
        <v>0</v>
      </c>
      <c r="F21" s="7">
        <f t="shared" si="11"/>
        <v>0</v>
      </c>
      <c r="G21" s="9">
        <f t="shared" si="12"/>
        <v>1</v>
      </c>
      <c r="H21" s="8">
        <f t="shared" si="13"/>
        <v>5</v>
      </c>
      <c r="J21" s="5">
        <v>5</v>
      </c>
      <c r="X21" s="5">
        <v>5</v>
      </c>
      <c r="Y21" s="5">
        <v>5</v>
      </c>
      <c r="Z21" s="5">
        <v>5</v>
      </c>
      <c r="AA21" s="5">
        <v>5</v>
      </c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</row>
    <row r="22" spans="1:136" ht="16.5">
      <c r="A22" t="s">
        <v>5</v>
      </c>
      <c r="B22" s="7">
        <f t="shared" si="7"/>
        <v>5</v>
      </c>
      <c r="C22" s="7">
        <f t="shared" si="8"/>
        <v>0</v>
      </c>
      <c r="D22" s="7">
        <f t="shared" si="9"/>
        <v>0</v>
      </c>
      <c r="E22" s="7">
        <f t="shared" si="10"/>
        <v>0</v>
      </c>
      <c r="F22" s="7">
        <f t="shared" si="11"/>
        <v>0</v>
      </c>
      <c r="G22" s="9">
        <f t="shared" si="12"/>
        <v>1</v>
      </c>
      <c r="H22" s="8">
        <f t="shared" si="13"/>
        <v>5</v>
      </c>
      <c r="J22" s="5">
        <v>5</v>
      </c>
      <c r="X22" s="5">
        <v>5</v>
      </c>
      <c r="Y22" s="5">
        <v>5</v>
      </c>
      <c r="Z22" s="5">
        <v>5</v>
      </c>
      <c r="AA22" s="5">
        <v>5</v>
      </c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</row>
    <row r="23" spans="1:136" ht="16.5">
      <c r="A23" t="s">
        <v>40</v>
      </c>
      <c r="B23" s="7">
        <f t="shared" si="7"/>
        <v>5</v>
      </c>
      <c r="C23" s="7">
        <f t="shared" si="8"/>
        <v>0</v>
      </c>
      <c r="D23" s="7">
        <f t="shared" si="9"/>
        <v>0</v>
      </c>
      <c r="E23" s="7">
        <f t="shared" si="10"/>
        <v>0</v>
      </c>
      <c r="F23" s="7">
        <f t="shared" si="11"/>
        <v>0</v>
      </c>
      <c r="G23" s="9">
        <f t="shared" si="12"/>
        <v>1</v>
      </c>
      <c r="H23" s="8">
        <f t="shared" si="13"/>
        <v>5</v>
      </c>
      <c r="J23" s="5">
        <v>5</v>
      </c>
      <c r="X23" s="5">
        <v>5</v>
      </c>
      <c r="Y23" s="5">
        <v>5</v>
      </c>
      <c r="Z23" s="5">
        <v>5</v>
      </c>
      <c r="AA23" s="5">
        <v>5</v>
      </c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</row>
    <row r="24" spans="1:136" ht="16.5">
      <c r="A24" t="s">
        <v>6</v>
      </c>
      <c r="B24" s="7">
        <f t="shared" si="7"/>
        <v>5</v>
      </c>
      <c r="C24" s="7">
        <f t="shared" si="8"/>
        <v>0</v>
      </c>
      <c r="D24" s="7">
        <f t="shared" si="9"/>
        <v>0</v>
      </c>
      <c r="E24" s="7">
        <f t="shared" si="10"/>
        <v>0</v>
      </c>
      <c r="F24" s="7">
        <f t="shared" si="11"/>
        <v>0</v>
      </c>
      <c r="G24" s="9">
        <f t="shared" si="12"/>
        <v>1</v>
      </c>
      <c r="H24" s="8">
        <f t="shared" si="13"/>
        <v>5</v>
      </c>
      <c r="J24" s="5">
        <v>5</v>
      </c>
      <c r="X24" s="5">
        <v>5</v>
      </c>
      <c r="Y24" s="5">
        <v>5</v>
      </c>
      <c r="Z24" s="5">
        <v>5</v>
      </c>
      <c r="AA24" s="5">
        <v>5</v>
      </c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</row>
    <row r="25" spans="1:136" ht="16.5">
      <c r="A25" t="s">
        <v>2</v>
      </c>
      <c r="B25" s="7">
        <f t="shared" si="7"/>
        <v>5</v>
      </c>
      <c r="C25" s="7">
        <f t="shared" si="8"/>
        <v>0</v>
      </c>
      <c r="D25" s="7">
        <f t="shared" si="9"/>
        <v>0</v>
      </c>
      <c r="E25" s="7">
        <f t="shared" si="10"/>
        <v>0</v>
      </c>
      <c r="F25" s="7">
        <f t="shared" si="11"/>
        <v>0</v>
      </c>
      <c r="G25" s="9">
        <f t="shared" si="12"/>
        <v>1</v>
      </c>
      <c r="H25" s="8">
        <f t="shared" si="13"/>
        <v>5</v>
      </c>
      <c r="J25" s="5">
        <v>5</v>
      </c>
      <c r="X25" s="5">
        <v>5</v>
      </c>
      <c r="Y25" s="5">
        <v>5</v>
      </c>
      <c r="Z25" s="5">
        <v>5</v>
      </c>
      <c r="AA25" s="5">
        <v>5</v>
      </c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</row>
    <row r="26" spans="1:76" ht="17.8">
      <c r="A26" s="4" t="s">
        <v>31</v>
      </c>
      <c r="B26" s="7"/>
      <c r="C26" s="7"/>
      <c r="D26" s="7"/>
      <c r="E26" s="7"/>
      <c r="F26" s="7"/>
      <c r="G26" s="9">
        <f t="shared" si="12"/>
        <v>0.99</v>
      </c>
      <c r="H26" s="8">
        <f>SUM(H18:H25)/8</f>
        <v>4.95</v>
      </c>
      <c r="BX26" s="5"/>
    </row>
  </sheetData>
  <printOptions/>
  <pageMargins left="0.6997222304344177" right="0.6997222304344177" top="0.75" bottom="0.75" header="0.30000001192092896" footer="0.30000001192092896"/>
  <pageSetup fitToHeight="0" fitToWidth="0" horizontalDpi="600" verticalDpi="600" orientation="portrait" paperSize="9" copies="1"/>
</worksheet>
</file>

<file path=xl/worksheets/sheet14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EF26"/>
  <sheetViews>
    <sheetView zoomScaleSheetLayoutView="75" workbookViewId="0" topLeftCell="A1">
      <pane xSplit="8" ySplit="4" topLeftCell="I5" activePane="bottomRight" state="frozen"/>
      <selection pane="bottomRight" activeCell="H12" sqref="H12"/>
    </sheetView>
  </sheetViews>
  <sheetFormatPr defaultColWidth="9.00390625" defaultRowHeight="16.5"/>
  <cols>
    <col min="1" max="1" width="77.50390625" style="0" customWidth="1"/>
    <col min="2" max="8" width="9.00390625" style="5" customWidth="1"/>
    <col min="9" max="70" width="4.625" style="5" customWidth="1"/>
    <col min="71" max="136" width="4.625" style="0" customWidth="1"/>
    <col min="137" max="213" width="4.625" style="5" customWidth="1"/>
  </cols>
  <sheetData>
    <row r="1" spans="1:7" ht="37.5" customHeight="1">
      <c r="A1" s="2" t="s">
        <v>64</v>
      </c>
      <c r="B1" s="6" t="s">
        <v>41</v>
      </c>
      <c r="C1" s="6"/>
      <c r="D1" s="6"/>
      <c r="E1" s="6"/>
      <c r="F1" s="6"/>
      <c r="G1" s="6"/>
    </row>
    <row r="2" spans="1:7" ht="16.5" customHeight="1">
      <c r="A2" s="2"/>
      <c r="B2" s="6"/>
      <c r="C2" s="6"/>
      <c r="D2" s="6"/>
      <c r="E2" s="6"/>
      <c r="F2" s="6"/>
      <c r="G2" s="6"/>
    </row>
    <row r="3" spans="1:7" ht="16.5" customHeight="1">
      <c r="A3" s="43" t="s">
        <v>35</v>
      </c>
      <c r="B3" s="6"/>
      <c r="C3" s="6"/>
      <c r="D3" s="6"/>
      <c r="E3" s="6"/>
      <c r="F3" s="6"/>
      <c r="G3" s="6"/>
    </row>
    <row r="4" spans="1:9" s="3" customFormat="1" ht="16.5">
      <c r="A4" s="3" t="s">
        <v>81</v>
      </c>
      <c r="B4" s="3" t="s">
        <v>65</v>
      </c>
      <c r="C4" s="3" t="s">
        <v>30</v>
      </c>
      <c r="D4" s="3" t="s">
        <v>33</v>
      </c>
      <c r="E4" s="3" t="s">
        <v>29</v>
      </c>
      <c r="F4" s="3" t="s">
        <v>77</v>
      </c>
      <c r="G4" s="3" t="s">
        <v>37</v>
      </c>
      <c r="H4" s="3" t="s">
        <v>32</v>
      </c>
      <c r="I4" s="3">
        <f>COUNTA(I5:AAE5)</f>
        <v>6</v>
      </c>
    </row>
    <row r="5" spans="1:136" ht="16.5">
      <c r="A5" t="s">
        <v>89</v>
      </c>
      <c r="B5" s="7">
        <f aca="true" t="shared" si="0" ref="B5:B12">COUNTIF(I5:ZY5,5)</f>
        <v>4</v>
      </c>
      <c r="C5" s="7">
        <f aca="true" t="shared" si="1" ref="C5:C12">COUNTIF(I5:ZY5,4)</f>
        <v>2</v>
      </c>
      <c r="D5" s="7">
        <f aca="true" t="shared" si="2" ref="D5:D12">COUNTIF(I5:ZY5,3)</f>
        <v>0</v>
      </c>
      <c r="E5" s="7">
        <f aca="true" t="shared" si="3" ref="E5:E12">COUNTIF(I5:ZY5,2)</f>
        <v>0</v>
      </c>
      <c r="F5" s="7">
        <f aca="true" t="shared" si="4" ref="F5:F12">COUNTIF(I5:ZY5,1)</f>
        <v>0</v>
      </c>
      <c r="G5" s="9">
        <f>H5/5</f>
        <v>0.9333333333333333</v>
      </c>
      <c r="H5" s="8">
        <f>((B5*5)+(C5*4)+(D5*3)+(E5*2)+(F5*1))/SUM(B5:F5)</f>
        <v>4.666666666666667</v>
      </c>
      <c r="I5" s="5">
        <v>5</v>
      </c>
      <c r="J5" s="5">
        <v>5</v>
      </c>
      <c r="K5" s="5">
        <v>5</v>
      </c>
      <c r="L5" s="5">
        <v>4</v>
      </c>
      <c r="M5" s="5">
        <v>5</v>
      </c>
      <c r="N5" s="5">
        <v>4</v>
      </c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</row>
    <row r="6" spans="1:136" ht="16.5">
      <c r="A6" t="s">
        <v>7</v>
      </c>
      <c r="B6" s="7">
        <f t="shared" si="0"/>
        <v>4</v>
      </c>
      <c r="C6" s="7">
        <f t="shared" si="1"/>
        <v>2</v>
      </c>
      <c r="D6" s="7">
        <f t="shared" si="2"/>
        <v>0</v>
      </c>
      <c r="E6" s="7">
        <f t="shared" si="3"/>
        <v>0</v>
      </c>
      <c r="F6" s="7">
        <f t="shared" si="4"/>
        <v>0</v>
      </c>
      <c r="G6" s="9">
        <f aca="true" t="shared" si="5" ref="G6:G13">H6/5</f>
        <v>0.9333333333333333</v>
      </c>
      <c r="H6" s="8">
        <f aca="true" t="shared" si="6" ref="H6:H12">((B6*5)+(C6*4)+(D6*3)+(E6*2)+(F6*1))/SUM(B6:F6)</f>
        <v>4.666666666666667</v>
      </c>
      <c r="I6" s="5">
        <v>5</v>
      </c>
      <c r="J6" s="5">
        <v>5</v>
      </c>
      <c r="K6" s="5">
        <v>5</v>
      </c>
      <c r="L6" s="5">
        <v>4</v>
      </c>
      <c r="M6" s="5">
        <v>5</v>
      </c>
      <c r="N6" s="5">
        <v>4</v>
      </c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</row>
    <row r="7" spans="1:136" ht="16.5">
      <c r="A7" t="s">
        <v>23</v>
      </c>
      <c r="B7" s="7">
        <f t="shared" si="0"/>
        <v>4</v>
      </c>
      <c r="C7" s="7">
        <f t="shared" si="1"/>
        <v>1</v>
      </c>
      <c r="D7" s="7">
        <f t="shared" si="2"/>
        <v>1</v>
      </c>
      <c r="E7" s="7">
        <f t="shared" si="3"/>
        <v>0</v>
      </c>
      <c r="F7" s="7">
        <f t="shared" si="4"/>
        <v>0</v>
      </c>
      <c r="G7" s="9">
        <f t="shared" si="5"/>
        <v>0.9</v>
      </c>
      <c r="H7" s="8">
        <f t="shared" si="6"/>
        <v>4.5</v>
      </c>
      <c r="I7" s="5">
        <v>5</v>
      </c>
      <c r="J7" s="5">
        <v>5</v>
      </c>
      <c r="K7" s="5">
        <v>5</v>
      </c>
      <c r="L7" s="5">
        <v>4</v>
      </c>
      <c r="M7" s="5">
        <v>5</v>
      </c>
      <c r="N7" s="5">
        <v>3</v>
      </c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</row>
    <row r="8" spans="1:136" ht="16.5">
      <c r="A8" t="s">
        <v>39</v>
      </c>
      <c r="B8" s="7">
        <f t="shared" si="0"/>
        <v>4</v>
      </c>
      <c r="C8" s="7">
        <f t="shared" si="1"/>
        <v>2</v>
      </c>
      <c r="D8" s="7">
        <f t="shared" si="2"/>
        <v>0</v>
      </c>
      <c r="E8" s="7">
        <f t="shared" si="3"/>
        <v>0</v>
      </c>
      <c r="F8" s="7">
        <f t="shared" si="4"/>
        <v>0</v>
      </c>
      <c r="G8" s="9">
        <f t="shared" si="5"/>
        <v>0.9333333333333333</v>
      </c>
      <c r="H8" s="8">
        <f t="shared" si="6"/>
        <v>4.666666666666667</v>
      </c>
      <c r="I8" s="5">
        <v>5</v>
      </c>
      <c r="J8" s="5">
        <v>5</v>
      </c>
      <c r="K8" s="5">
        <v>5</v>
      </c>
      <c r="L8" s="5">
        <v>4</v>
      </c>
      <c r="M8" s="5">
        <v>5</v>
      </c>
      <c r="N8" s="5">
        <v>4</v>
      </c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</row>
    <row r="9" spans="1:136" ht="16.5">
      <c r="A9" t="s">
        <v>5</v>
      </c>
      <c r="B9" s="7">
        <f t="shared" si="0"/>
        <v>4</v>
      </c>
      <c r="C9" s="7">
        <f t="shared" si="1"/>
        <v>2</v>
      </c>
      <c r="D9" s="7">
        <f t="shared" si="2"/>
        <v>0</v>
      </c>
      <c r="E9" s="7">
        <f t="shared" si="3"/>
        <v>0</v>
      </c>
      <c r="F9" s="7">
        <f t="shared" si="4"/>
        <v>0</v>
      </c>
      <c r="G9" s="9">
        <f t="shared" si="5"/>
        <v>0.9333333333333333</v>
      </c>
      <c r="H9" s="8">
        <f t="shared" si="6"/>
        <v>4.666666666666667</v>
      </c>
      <c r="I9" s="5">
        <v>5</v>
      </c>
      <c r="J9" s="5">
        <v>5</v>
      </c>
      <c r="K9" s="5">
        <v>5</v>
      </c>
      <c r="L9" s="5">
        <v>4</v>
      </c>
      <c r="M9" s="5">
        <v>5</v>
      </c>
      <c r="N9" s="5">
        <v>4</v>
      </c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</row>
    <row r="10" spans="1:136" ht="16.5">
      <c r="A10" t="s">
        <v>40</v>
      </c>
      <c r="B10" s="7">
        <f t="shared" si="0"/>
        <v>3</v>
      </c>
      <c r="C10" s="7">
        <f t="shared" si="1"/>
        <v>2</v>
      </c>
      <c r="D10" s="7">
        <f t="shared" si="2"/>
        <v>1</v>
      </c>
      <c r="E10" s="7">
        <f t="shared" si="3"/>
        <v>0</v>
      </c>
      <c r="F10" s="7">
        <f t="shared" si="4"/>
        <v>0</v>
      </c>
      <c r="G10" s="9">
        <f t="shared" si="5"/>
        <v>0.8666666666666666</v>
      </c>
      <c r="H10" s="8">
        <f t="shared" si="6"/>
        <v>4.333333333333333</v>
      </c>
      <c r="I10" s="5">
        <v>5</v>
      </c>
      <c r="J10" s="5">
        <v>5</v>
      </c>
      <c r="K10" s="5">
        <v>3</v>
      </c>
      <c r="L10" s="5">
        <v>4</v>
      </c>
      <c r="M10" s="5">
        <v>5</v>
      </c>
      <c r="N10" s="5">
        <v>4</v>
      </c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</row>
    <row r="11" spans="1:136" ht="16.5">
      <c r="A11" t="s">
        <v>6</v>
      </c>
      <c r="B11" s="7">
        <f t="shared" si="0"/>
        <v>4</v>
      </c>
      <c r="C11" s="7">
        <f t="shared" si="1"/>
        <v>2</v>
      </c>
      <c r="D11" s="7">
        <f t="shared" si="2"/>
        <v>0</v>
      </c>
      <c r="E11" s="7">
        <f t="shared" si="3"/>
        <v>0</v>
      </c>
      <c r="F11" s="7">
        <f t="shared" si="4"/>
        <v>0</v>
      </c>
      <c r="G11" s="9">
        <f t="shared" si="5"/>
        <v>0.9333333333333333</v>
      </c>
      <c r="H11" s="8">
        <f t="shared" si="6"/>
        <v>4.666666666666667</v>
      </c>
      <c r="I11" s="5">
        <v>5</v>
      </c>
      <c r="J11" s="5">
        <v>5</v>
      </c>
      <c r="K11" s="5">
        <v>5</v>
      </c>
      <c r="L11" s="5">
        <v>4</v>
      </c>
      <c r="M11" s="5">
        <v>5</v>
      </c>
      <c r="N11" s="5">
        <v>4</v>
      </c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</row>
    <row r="12" spans="1:136" ht="16.5">
      <c r="A12" t="s">
        <v>2</v>
      </c>
      <c r="B12" s="7">
        <f t="shared" si="0"/>
        <v>2</v>
      </c>
      <c r="C12" s="7">
        <f t="shared" si="1"/>
        <v>3</v>
      </c>
      <c r="D12" s="7">
        <f t="shared" si="2"/>
        <v>1</v>
      </c>
      <c r="E12" s="7">
        <f t="shared" si="3"/>
        <v>0</v>
      </c>
      <c r="F12" s="7">
        <f t="shared" si="4"/>
        <v>0</v>
      </c>
      <c r="G12" s="9">
        <f t="shared" si="5"/>
        <v>0.8333333333333334</v>
      </c>
      <c r="H12" s="8">
        <f t="shared" si="6"/>
        <v>4.166666666666667</v>
      </c>
      <c r="I12" s="5">
        <v>3</v>
      </c>
      <c r="J12" s="5">
        <v>5</v>
      </c>
      <c r="K12" s="5">
        <v>4</v>
      </c>
      <c r="L12" s="5">
        <v>4</v>
      </c>
      <c r="M12" s="5">
        <v>5</v>
      </c>
      <c r="N12" s="5">
        <v>4</v>
      </c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</row>
    <row r="13" spans="1:76" ht="17.8">
      <c r="A13" s="4" t="s">
        <v>31</v>
      </c>
      <c r="B13" s="7"/>
      <c r="C13" s="7"/>
      <c r="D13" s="7"/>
      <c r="E13" s="7"/>
      <c r="F13" s="7"/>
      <c r="G13" s="9">
        <f t="shared" si="5"/>
        <v>0.9083333333333332</v>
      </c>
      <c r="H13" s="8">
        <f>SUM(H5:H12)/8</f>
        <v>4.541666666666666</v>
      </c>
      <c r="BX13" s="5"/>
    </row>
    <row r="16" ht="17.8">
      <c r="A16" s="43" t="s">
        <v>26</v>
      </c>
    </row>
    <row r="17" spans="1:9" s="3" customFormat="1" ht="16.5">
      <c r="A17" s="3" t="s">
        <v>81</v>
      </c>
      <c r="B17" s="3" t="s">
        <v>65</v>
      </c>
      <c r="C17" s="3" t="s">
        <v>30</v>
      </c>
      <c r="D17" s="3" t="s">
        <v>33</v>
      </c>
      <c r="E17" s="3" t="s">
        <v>29</v>
      </c>
      <c r="F17" s="3" t="s">
        <v>77</v>
      </c>
      <c r="G17" s="3" t="s">
        <v>37</v>
      </c>
      <c r="H17" s="3" t="s">
        <v>32</v>
      </c>
      <c r="I17" s="3">
        <f>COUNTA(I18:AAE18)</f>
        <v>9</v>
      </c>
    </row>
    <row r="18" spans="1:136" ht="16.5">
      <c r="A18" t="s">
        <v>89</v>
      </c>
      <c r="B18" s="7">
        <f aca="true" t="shared" si="7" ref="B18:B25">COUNTIF(I18:ZY18,5)</f>
        <v>2</v>
      </c>
      <c r="C18" s="7">
        <f aca="true" t="shared" si="8" ref="C18:C25">COUNTIF(I18:ZY18,4)</f>
        <v>5</v>
      </c>
      <c r="D18" s="7">
        <f aca="true" t="shared" si="9" ref="D18:D25">COUNTIF(I18:ZY18,3)</f>
        <v>2</v>
      </c>
      <c r="E18" s="7">
        <f aca="true" t="shared" si="10" ref="E18:E25">COUNTIF(I18:ZY18,2)</f>
        <v>0</v>
      </c>
      <c r="F18" s="7">
        <f aca="true" t="shared" si="11" ref="F18:F25">COUNTIF(I18:ZY18,1)</f>
        <v>0</v>
      </c>
      <c r="G18" s="9">
        <f>H18/5</f>
        <v>0.8</v>
      </c>
      <c r="H18" s="8">
        <f>((B18*5)+(C18*4)+(D18*3)+(E18*2)+(F18*1))/SUM(B18:F18)</f>
        <v>4</v>
      </c>
      <c r="I18" s="5">
        <v>4</v>
      </c>
      <c r="J18" s="5">
        <v>5</v>
      </c>
      <c r="K18" s="5">
        <v>4</v>
      </c>
      <c r="L18" s="5">
        <v>4</v>
      </c>
      <c r="M18" s="5">
        <v>5</v>
      </c>
      <c r="N18" s="5">
        <v>4</v>
      </c>
      <c r="O18" s="5">
        <v>3</v>
      </c>
      <c r="P18" s="5">
        <v>4</v>
      </c>
      <c r="Q18" s="5">
        <v>3</v>
      </c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</row>
    <row r="19" spans="1:136" ht="16.5">
      <c r="A19" t="s">
        <v>7</v>
      </c>
      <c r="B19" s="7">
        <f t="shared" si="7"/>
        <v>2</v>
      </c>
      <c r="C19" s="7">
        <f t="shared" si="8"/>
        <v>4</v>
      </c>
      <c r="D19" s="7">
        <f t="shared" si="9"/>
        <v>3</v>
      </c>
      <c r="E19" s="7">
        <f t="shared" si="10"/>
        <v>0</v>
      </c>
      <c r="F19" s="7">
        <f t="shared" si="11"/>
        <v>0</v>
      </c>
      <c r="G19" s="9">
        <f aca="true" t="shared" si="12" ref="G19:G26">H19/5</f>
        <v>0.7777777777777778</v>
      </c>
      <c r="H19" s="8">
        <f aca="true" t="shared" si="13" ref="H19:H25">((B19*5)+(C19*4)+(D19*3)+(E19*2)+(F19*1))/SUM(B19:F19)</f>
        <v>3.888888888888889</v>
      </c>
      <c r="I19" s="5">
        <v>4</v>
      </c>
      <c r="J19" s="5">
        <v>5</v>
      </c>
      <c r="K19" s="5">
        <v>4</v>
      </c>
      <c r="L19" s="5">
        <v>4</v>
      </c>
      <c r="M19" s="5">
        <v>5</v>
      </c>
      <c r="N19" s="5">
        <v>4</v>
      </c>
      <c r="O19" s="5">
        <v>3</v>
      </c>
      <c r="P19" s="5">
        <v>3</v>
      </c>
      <c r="Q19" s="5">
        <v>3</v>
      </c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</row>
    <row r="20" spans="1:136" ht="16.5">
      <c r="A20" t="s">
        <v>23</v>
      </c>
      <c r="B20" s="7">
        <f t="shared" si="7"/>
        <v>2</v>
      </c>
      <c r="C20" s="7">
        <f t="shared" si="8"/>
        <v>2</v>
      </c>
      <c r="D20" s="7">
        <f t="shared" si="9"/>
        <v>5</v>
      </c>
      <c r="E20" s="7">
        <f t="shared" si="10"/>
        <v>0</v>
      </c>
      <c r="F20" s="7">
        <f t="shared" si="11"/>
        <v>0</v>
      </c>
      <c r="G20" s="9">
        <f t="shared" si="12"/>
        <v>0.7333333333333333</v>
      </c>
      <c r="H20" s="8">
        <f t="shared" si="13"/>
        <v>3.6666666666666665</v>
      </c>
      <c r="I20" s="5">
        <v>4</v>
      </c>
      <c r="J20" s="5">
        <v>5</v>
      </c>
      <c r="K20" s="5">
        <v>3</v>
      </c>
      <c r="L20" s="5">
        <v>4</v>
      </c>
      <c r="M20" s="5">
        <v>5</v>
      </c>
      <c r="N20" s="5">
        <v>3</v>
      </c>
      <c r="O20" s="5">
        <v>3</v>
      </c>
      <c r="P20" s="5">
        <v>3</v>
      </c>
      <c r="Q20" s="5">
        <v>3</v>
      </c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</row>
    <row r="21" spans="1:136" ht="16.5">
      <c r="A21" t="s">
        <v>39</v>
      </c>
      <c r="B21" s="7">
        <f t="shared" si="7"/>
        <v>2</v>
      </c>
      <c r="C21" s="7">
        <f t="shared" si="8"/>
        <v>4</v>
      </c>
      <c r="D21" s="7">
        <f t="shared" si="9"/>
        <v>3</v>
      </c>
      <c r="E21" s="7">
        <f t="shared" si="10"/>
        <v>0</v>
      </c>
      <c r="F21" s="7">
        <f t="shared" si="11"/>
        <v>0</v>
      </c>
      <c r="G21" s="9">
        <f t="shared" si="12"/>
        <v>0.7777777777777778</v>
      </c>
      <c r="H21" s="8">
        <f t="shared" si="13"/>
        <v>3.888888888888889</v>
      </c>
      <c r="I21" s="5">
        <v>4</v>
      </c>
      <c r="J21" s="5">
        <v>5</v>
      </c>
      <c r="K21" s="5">
        <v>4</v>
      </c>
      <c r="L21" s="5">
        <v>4</v>
      </c>
      <c r="M21" s="5">
        <v>5</v>
      </c>
      <c r="N21" s="5">
        <v>4</v>
      </c>
      <c r="O21" s="5">
        <v>3</v>
      </c>
      <c r="P21" s="5">
        <v>3</v>
      </c>
      <c r="Q21" s="5">
        <v>3</v>
      </c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</row>
    <row r="22" spans="1:136" ht="16.5">
      <c r="A22" t="s">
        <v>5</v>
      </c>
      <c r="B22" s="7">
        <f t="shared" si="7"/>
        <v>2</v>
      </c>
      <c r="C22" s="7">
        <f t="shared" si="8"/>
        <v>3</v>
      </c>
      <c r="D22" s="7">
        <f t="shared" si="9"/>
        <v>4</v>
      </c>
      <c r="E22" s="7">
        <f t="shared" si="10"/>
        <v>0</v>
      </c>
      <c r="F22" s="7">
        <f t="shared" si="11"/>
        <v>0</v>
      </c>
      <c r="G22" s="9">
        <f t="shared" si="12"/>
        <v>0.7555555555555555</v>
      </c>
      <c r="H22" s="8">
        <f t="shared" si="13"/>
        <v>3.7777777777777777</v>
      </c>
      <c r="I22" s="5">
        <v>4</v>
      </c>
      <c r="J22" s="5">
        <v>5</v>
      </c>
      <c r="K22" s="5">
        <v>3</v>
      </c>
      <c r="L22" s="5">
        <v>4</v>
      </c>
      <c r="M22" s="5">
        <v>5</v>
      </c>
      <c r="N22" s="5">
        <v>4</v>
      </c>
      <c r="O22" s="5">
        <v>3</v>
      </c>
      <c r="P22" s="5">
        <v>3</v>
      </c>
      <c r="Q22" s="5">
        <v>3</v>
      </c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</row>
    <row r="23" spans="1:136" ht="16.5">
      <c r="A23" t="s">
        <v>40</v>
      </c>
      <c r="B23" s="7">
        <f t="shared" si="7"/>
        <v>2</v>
      </c>
      <c r="C23" s="7">
        <f t="shared" si="8"/>
        <v>3</v>
      </c>
      <c r="D23" s="7">
        <f t="shared" si="9"/>
        <v>4</v>
      </c>
      <c r="E23" s="7">
        <f t="shared" si="10"/>
        <v>0</v>
      </c>
      <c r="F23" s="7">
        <f t="shared" si="11"/>
        <v>0</v>
      </c>
      <c r="G23" s="9">
        <f t="shared" si="12"/>
        <v>0.7555555555555555</v>
      </c>
      <c r="H23" s="8">
        <f t="shared" si="13"/>
        <v>3.7777777777777777</v>
      </c>
      <c r="I23" s="5">
        <v>4</v>
      </c>
      <c r="J23" s="5">
        <v>5</v>
      </c>
      <c r="K23" s="5">
        <v>3</v>
      </c>
      <c r="L23" s="5">
        <v>4</v>
      </c>
      <c r="M23" s="5">
        <v>5</v>
      </c>
      <c r="N23" s="5">
        <v>4</v>
      </c>
      <c r="O23" s="5">
        <v>3</v>
      </c>
      <c r="P23" s="5">
        <v>3</v>
      </c>
      <c r="Q23" s="5">
        <v>3</v>
      </c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</row>
    <row r="24" spans="1:136" ht="16.5">
      <c r="A24" t="s">
        <v>6</v>
      </c>
      <c r="B24" s="7">
        <f t="shared" si="7"/>
        <v>2</v>
      </c>
      <c r="C24" s="7">
        <f t="shared" si="8"/>
        <v>4</v>
      </c>
      <c r="D24" s="7">
        <f t="shared" si="9"/>
        <v>3</v>
      </c>
      <c r="E24" s="7">
        <f t="shared" si="10"/>
        <v>0</v>
      </c>
      <c r="F24" s="7">
        <f t="shared" si="11"/>
        <v>0</v>
      </c>
      <c r="G24" s="9">
        <f t="shared" si="12"/>
        <v>0.7777777777777778</v>
      </c>
      <c r="H24" s="8">
        <f t="shared" si="13"/>
        <v>3.888888888888889</v>
      </c>
      <c r="I24" s="5">
        <v>4</v>
      </c>
      <c r="J24" s="5">
        <v>5</v>
      </c>
      <c r="K24" s="5">
        <v>4</v>
      </c>
      <c r="L24" s="5">
        <v>4</v>
      </c>
      <c r="M24" s="5">
        <v>5</v>
      </c>
      <c r="N24" s="5">
        <v>4</v>
      </c>
      <c r="O24" s="5">
        <v>3</v>
      </c>
      <c r="P24" s="5">
        <v>3</v>
      </c>
      <c r="Q24" s="5">
        <v>3</v>
      </c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</row>
    <row r="25" spans="1:136" ht="16.5">
      <c r="A25" t="s">
        <v>2</v>
      </c>
      <c r="B25" s="7">
        <f t="shared" si="7"/>
        <v>2</v>
      </c>
      <c r="C25" s="7">
        <f t="shared" si="8"/>
        <v>2</v>
      </c>
      <c r="D25" s="7">
        <f t="shared" si="9"/>
        <v>5</v>
      </c>
      <c r="E25" s="7">
        <f t="shared" si="10"/>
        <v>0</v>
      </c>
      <c r="F25" s="7">
        <f t="shared" si="11"/>
        <v>0</v>
      </c>
      <c r="G25" s="9">
        <f t="shared" si="12"/>
        <v>0.7333333333333333</v>
      </c>
      <c r="H25" s="8">
        <f t="shared" si="13"/>
        <v>3.6666666666666665</v>
      </c>
      <c r="I25" s="5">
        <v>3</v>
      </c>
      <c r="J25" s="5">
        <v>5</v>
      </c>
      <c r="K25" s="5">
        <v>3</v>
      </c>
      <c r="L25" s="5">
        <v>4</v>
      </c>
      <c r="M25" s="5">
        <v>5</v>
      </c>
      <c r="N25" s="5">
        <v>4</v>
      </c>
      <c r="O25" s="5">
        <v>3</v>
      </c>
      <c r="P25" s="5">
        <v>3</v>
      </c>
      <c r="Q25" s="5">
        <v>3</v>
      </c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</row>
    <row r="26" spans="1:76" ht="17.8">
      <c r="A26" s="4" t="s">
        <v>31</v>
      </c>
      <c r="B26" s="7"/>
      <c r="C26" s="7"/>
      <c r="D26" s="7"/>
      <c r="E26" s="7"/>
      <c r="F26" s="7"/>
      <c r="G26" s="9">
        <f t="shared" si="12"/>
        <v>0.763888888888889</v>
      </c>
      <c r="H26" s="8">
        <f>SUM(H18:H25)/8</f>
        <v>3.8194444444444446</v>
      </c>
      <c r="BX26" s="5"/>
    </row>
  </sheetData>
  <printOptions/>
  <pageMargins left="0.6997222304344177" right="0.6997222304344177" top="0.75" bottom="0.75" header="0.30000001192092896" footer="0.30000001192092896"/>
  <pageSetup fitToHeight="0" fitToWidth="0" horizontalDpi="600" verticalDpi="600" orientation="portrait" paperSize="9" copies="1"/>
</worksheet>
</file>

<file path=xl/worksheets/sheet15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EF26"/>
  <sheetViews>
    <sheetView zoomScaleSheetLayoutView="75" workbookViewId="0" topLeftCell="A1">
      <pane xSplit="8" ySplit="4" topLeftCell="I5" activePane="bottomRight" state="frozen"/>
      <selection pane="bottomRight" activeCell="I9" sqref="I9"/>
    </sheetView>
  </sheetViews>
  <sheetFormatPr defaultColWidth="9.00390625" defaultRowHeight="16.5"/>
  <cols>
    <col min="1" max="1" width="77.50390625" style="0" customWidth="1"/>
    <col min="2" max="8" width="9.00390625" style="5" customWidth="1"/>
    <col min="9" max="70" width="4.625" style="5" customWidth="1"/>
    <col min="71" max="136" width="4.625" style="0" customWidth="1"/>
    <col min="137" max="213" width="4.625" style="5" customWidth="1"/>
  </cols>
  <sheetData>
    <row r="1" spans="1:7" ht="37.5" customHeight="1">
      <c r="A1" s="2" t="s">
        <v>71</v>
      </c>
      <c r="B1" s="6" t="s">
        <v>41</v>
      </c>
      <c r="C1" s="6"/>
      <c r="D1" s="6"/>
      <c r="E1" s="6"/>
      <c r="F1" s="6"/>
      <c r="G1" s="6"/>
    </row>
    <row r="2" spans="1:7" ht="16.5" customHeight="1">
      <c r="A2" s="2"/>
      <c r="B2" s="6"/>
      <c r="C2" s="6"/>
      <c r="D2" s="6"/>
      <c r="E2" s="6"/>
      <c r="F2" s="6"/>
      <c r="G2" s="6"/>
    </row>
    <row r="3" spans="1:7" ht="16.5" customHeight="1">
      <c r="A3" s="43" t="s">
        <v>35</v>
      </c>
      <c r="B3" s="6"/>
      <c r="C3" s="6"/>
      <c r="D3" s="6"/>
      <c r="E3" s="6"/>
      <c r="F3" s="6"/>
      <c r="G3" s="6"/>
    </row>
    <row r="4" spans="1:9" s="3" customFormat="1" ht="16.5">
      <c r="A4" s="3" t="s">
        <v>81</v>
      </c>
      <c r="B4" s="3" t="s">
        <v>65</v>
      </c>
      <c r="C4" s="3" t="s">
        <v>30</v>
      </c>
      <c r="D4" s="3" t="s">
        <v>33</v>
      </c>
      <c r="E4" s="3" t="s">
        <v>29</v>
      </c>
      <c r="F4" s="3" t="s">
        <v>77</v>
      </c>
      <c r="G4" s="3" t="s">
        <v>37</v>
      </c>
      <c r="H4" s="3" t="s">
        <v>32</v>
      </c>
      <c r="I4" s="3">
        <f>COUNTA(I5:AAE5)</f>
        <v>3</v>
      </c>
    </row>
    <row r="5" spans="1:136" ht="16.5">
      <c r="A5" t="s">
        <v>89</v>
      </c>
      <c r="B5" s="7">
        <f aca="true" t="shared" si="0" ref="B5:B12">COUNTIF(I5:ZY5,5)</f>
        <v>3</v>
      </c>
      <c r="C5" s="7">
        <f aca="true" t="shared" si="1" ref="C5:C12">COUNTIF(I5:ZY5,4)</f>
        <v>0</v>
      </c>
      <c r="D5" s="7">
        <f aca="true" t="shared" si="2" ref="D5:D12">COUNTIF(I5:ZY5,3)</f>
        <v>0</v>
      </c>
      <c r="E5" s="7">
        <f aca="true" t="shared" si="3" ref="E5:E12">COUNTIF(I5:ZY5,2)</f>
        <v>0</v>
      </c>
      <c r="F5" s="7">
        <f aca="true" t="shared" si="4" ref="F5:F12">COUNTIF(I5:ZY5,1)</f>
        <v>0</v>
      </c>
      <c r="G5" s="9">
        <f>H5/5</f>
        <v>1</v>
      </c>
      <c r="H5" s="8">
        <f>((B5*5)+(C5*4)+(D5*3)+(E5*2)+(F5*1))/SUM(B5:F5)</f>
        <v>5</v>
      </c>
      <c r="I5" s="5">
        <v>5</v>
      </c>
      <c r="J5" s="5">
        <v>5</v>
      </c>
      <c r="K5" s="5">
        <v>5</v>
      </c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</row>
    <row r="6" spans="1:136" ht="16.5">
      <c r="A6" t="s">
        <v>7</v>
      </c>
      <c r="B6" s="7">
        <f t="shared" si="0"/>
        <v>3</v>
      </c>
      <c r="C6" s="7">
        <f t="shared" si="1"/>
        <v>0</v>
      </c>
      <c r="D6" s="7">
        <f t="shared" si="2"/>
        <v>0</v>
      </c>
      <c r="E6" s="7">
        <f t="shared" si="3"/>
        <v>0</v>
      </c>
      <c r="F6" s="7">
        <f t="shared" si="4"/>
        <v>0</v>
      </c>
      <c r="G6" s="9">
        <f aca="true" t="shared" si="5" ref="G6:G13">H6/5</f>
        <v>1</v>
      </c>
      <c r="H6" s="8">
        <f aca="true" t="shared" si="6" ref="H6:H12">((B6*5)+(C6*4)+(D6*3)+(E6*2)+(F6*1))/SUM(B6:F6)</f>
        <v>5</v>
      </c>
      <c r="I6" s="5">
        <v>5</v>
      </c>
      <c r="J6" s="5">
        <v>5</v>
      </c>
      <c r="K6" s="5">
        <v>5</v>
      </c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</row>
    <row r="7" spans="1:136" ht="16.5">
      <c r="A7" t="s">
        <v>23</v>
      </c>
      <c r="B7" s="7">
        <f t="shared" si="0"/>
        <v>3</v>
      </c>
      <c r="C7" s="7">
        <f t="shared" si="1"/>
        <v>0</v>
      </c>
      <c r="D7" s="7">
        <f t="shared" si="2"/>
        <v>0</v>
      </c>
      <c r="E7" s="7">
        <f t="shared" si="3"/>
        <v>0</v>
      </c>
      <c r="F7" s="7">
        <f t="shared" si="4"/>
        <v>0</v>
      </c>
      <c r="G7" s="9">
        <f t="shared" si="5"/>
        <v>1</v>
      </c>
      <c r="H7" s="8">
        <f t="shared" si="6"/>
        <v>5</v>
      </c>
      <c r="I7" s="5">
        <v>5</v>
      </c>
      <c r="J7" s="5">
        <v>5</v>
      </c>
      <c r="K7" s="5">
        <v>5</v>
      </c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</row>
    <row r="8" spans="1:136" ht="16.5">
      <c r="A8" t="s">
        <v>39</v>
      </c>
      <c r="B8" s="7">
        <f t="shared" si="0"/>
        <v>3</v>
      </c>
      <c r="C8" s="7">
        <f t="shared" si="1"/>
        <v>0</v>
      </c>
      <c r="D8" s="7">
        <f t="shared" si="2"/>
        <v>0</v>
      </c>
      <c r="E8" s="7">
        <f t="shared" si="3"/>
        <v>0</v>
      </c>
      <c r="F8" s="7">
        <f t="shared" si="4"/>
        <v>0</v>
      </c>
      <c r="G8" s="9">
        <f t="shared" si="5"/>
        <v>1</v>
      </c>
      <c r="H8" s="8">
        <f t="shared" si="6"/>
        <v>5</v>
      </c>
      <c r="I8" s="5">
        <v>5</v>
      </c>
      <c r="J8" s="5">
        <v>5</v>
      </c>
      <c r="K8" s="5">
        <v>5</v>
      </c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</row>
    <row r="9" spans="1:136" ht="16.5">
      <c r="A9" t="s">
        <v>5</v>
      </c>
      <c r="B9" s="7">
        <f t="shared" si="0"/>
        <v>3</v>
      </c>
      <c r="C9" s="7">
        <f t="shared" si="1"/>
        <v>0</v>
      </c>
      <c r="D9" s="7">
        <f t="shared" si="2"/>
        <v>0</v>
      </c>
      <c r="E9" s="7">
        <f t="shared" si="3"/>
        <v>0</v>
      </c>
      <c r="F9" s="7">
        <f t="shared" si="4"/>
        <v>0</v>
      </c>
      <c r="G9" s="9">
        <f t="shared" si="5"/>
        <v>1</v>
      </c>
      <c r="H9" s="8">
        <f t="shared" si="6"/>
        <v>5</v>
      </c>
      <c r="I9" s="5">
        <v>5</v>
      </c>
      <c r="J9" s="5">
        <v>5</v>
      </c>
      <c r="K9" s="5">
        <v>5</v>
      </c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</row>
    <row r="10" spans="1:136" ht="16.5">
      <c r="A10" t="s">
        <v>40</v>
      </c>
      <c r="B10" s="7">
        <f t="shared" si="0"/>
        <v>3</v>
      </c>
      <c r="C10" s="7">
        <f t="shared" si="1"/>
        <v>0</v>
      </c>
      <c r="D10" s="7">
        <f t="shared" si="2"/>
        <v>0</v>
      </c>
      <c r="E10" s="7">
        <f t="shared" si="3"/>
        <v>0</v>
      </c>
      <c r="F10" s="7">
        <f t="shared" si="4"/>
        <v>0</v>
      </c>
      <c r="G10" s="9">
        <f t="shared" si="5"/>
        <v>1</v>
      </c>
      <c r="H10" s="8">
        <f t="shared" si="6"/>
        <v>5</v>
      </c>
      <c r="I10" s="5">
        <v>5</v>
      </c>
      <c r="J10" s="5">
        <v>5</v>
      </c>
      <c r="K10" s="5">
        <v>5</v>
      </c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</row>
    <row r="11" spans="1:136" ht="16.5">
      <c r="A11" t="s">
        <v>6</v>
      </c>
      <c r="B11" s="7">
        <f t="shared" si="0"/>
        <v>3</v>
      </c>
      <c r="C11" s="7">
        <f t="shared" si="1"/>
        <v>0</v>
      </c>
      <c r="D11" s="7">
        <f t="shared" si="2"/>
        <v>0</v>
      </c>
      <c r="E11" s="7">
        <f t="shared" si="3"/>
        <v>0</v>
      </c>
      <c r="F11" s="7">
        <f t="shared" si="4"/>
        <v>0</v>
      </c>
      <c r="G11" s="9">
        <f t="shared" si="5"/>
        <v>1</v>
      </c>
      <c r="H11" s="8">
        <f t="shared" si="6"/>
        <v>5</v>
      </c>
      <c r="I11" s="5">
        <v>5</v>
      </c>
      <c r="J11" s="5">
        <v>5</v>
      </c>
      <c r="K11" s="5">
        <v>5</v>
      </c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</row>
    <row r="12" spans="1:136" ht="16.5">
      <c r="A12" t="s">
        <v>2</v>
      </c>
      <c r="B12" s="7">
        <f t="shared" si="0"/>
        <v>3</v>
      </c>
      <c r="C12" s="7">
        <f t="shared" si="1"/>
        <v>0</v>
      </c>
      <c r="D12" s="7">
        <f t="shared" si="2"/>
        <v>0</v>
      </c>
      <c r="E12" s="7">
        <f t="shared" si="3"/>
        <v>0</v>
      </c>
      <c r="F12" s="7">
        <f t="shared" si="4"/>
        <v>0</v>
      </c>
      <c r="G12" s="9">
        <f t="shared" si="5"/>
        <v>1</v>
      </c>
      <c r="H12" s="8">
        <f t="shared" si="6"/>
        <v>5</v>
      </c>
      <c r="I12" s="5">
        <v>5</v>
      </c>
      <c r="J12" s="5">
        <v>5</v>
      </c>
      <c r="K12" s="5">
        <v>5</v>
      </c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</row>
    <row r="13" spans="1:76" ht="17.8">
      <c r="A13" s="4" t="s">
        <v>31</v>
      </c>
      <c r="B13" s="7"/>
      <c r="C13" s="7"/>
      <c r="D13" s="7"/>
      <c r="E13" s="7"/>
      <c r="F13" s="7"/>
      <c r="G13" s="9">
        <f t="shared" si="5"/>
        <v>1</v>
      </c>
      <c r="H13" s="8">
        <f>SUM(H5:H12)/8</f>
        <v>5</v>
      </c>
      <c r="BX13" s="5"/>
    </row>
    <row r="16" ht="17.8">
      <c r="A16" s="43" t="s">
        <v>26</v>
      </c>
    </row>
    <row r="17" spans="1:9" s="3" customFormat="1" ht="16.5">
      <c r="A17" s="3" t="s">
        <v>81</v>
      </c>
      <c r="B17" s="3" t="s">
        <v>65</v>
      </c>
      <c r="C17" s="3" t="s">
        <v>30</v>
      </c>
      <c r="D17" s="3" t="s">
        <v>33</v>
      </c>
      <c r="E17" s="3" t="s">
        <v>29</v>
      </c>
      <c r="F17" s="3" t="s">
        <v>77</v>
      </c>
      <c r="G17" s="3" t="s">
        <v>37</v>
      </c>
      <c r="H17" s="3" t="s">
        <v>32</v>
      </c>
      <c r="I17" s="3">
        <f>COUNTA(I18:AAE18)</f>
        <v>3</v>
      </c>
    </row>
    <row r="18" spans="1:136" ht="16.5">
      <c r="A18" t="s">
        <v>89</v>
      </c>
      <c r="B18" s="7">
        <f aca="true" t="shared" si="7" ref="B18:B25">COUNTIF(I18:ZY18,5)</f>
        <v>3</v>
      </c>
      <c r="C18" s="7">
        <f aca="true" t="shared" si="8" ref="C18:C25">COUNTIF(I18:ZY18,4)</f>
        <v>0</v>
      </c>
      <c r="D18" s="7">
        <f aca="true" t="shared" si="9" ref="D18:D25">COUNTIF(I18:ZY18,3)</f>
        <v>0</v>
      </c>
      <c r="E18" s="7">
        <f aca="true" t="shared" si="10" ref="E18:E25">COUNTIF(I18:ZY18,2)</f>
        <v>0</v>
      </c>
      <c r="F18" s="7">
        <f aca="true" t="shared" si="11" ref="F18:F25">COUNTIF(I18:ZY18,1)</f>
        <v>0</v>
      </c>
      <c r="G18" s="9">
        <f>H18/5</f>
        <v>1</v>
      </c>
      <c r="H18" s="8">
        <f>((B18*5)+(C18*4)+(D18*3)+(E18*2)+(F18*1))/SUM(B18:F18)</f>
        <v>5</v>
      </c>
      <c r="I18" s="5">
        <v>5</v>
      </c>
      <c r="J18" s="5">
        <v>5</v>
      </c>
      <c r="K18" s="5">
        <v>5</v>
      </c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</row>
    <row r="19" spans="1:136" ht="16.5">
      <c r="A19" t="s">
        <v>7</v>
      </c>
      <c r="B19" s="7">
        <f t="shared" si="7"/>
        <v>3</v>
      </c>
      <c r="C19" s="7">
        <f t="shared" si="8"/>
        <v>0</v>
      </c>
      <c r="D19" s="7">
        <f t="shared" si="9"/>
        <v>0</v>
      </c>
      <c r="E19" s="7">
        <f t="shared" si="10"/>
        <v>0</v>
      </c>
      <c r="F19" s="7">
        <f t="shared" si="11"/>
        <v>0</v>
      </c>
      <c r="G19" s="9">
        <f aca="true" t="shared" si="12" ref="G19:G26">H19/5</f>
        <v>1</v>
      </c>
      <c r="H19" s="8">
        <f aca="true" t="shared" si="13" ref="H19:H25">((B19*5)+(C19*4)+(D19*3)+(E19*2)+(F19*1))/SUM(B19:F19)</f>
        <v>5</v>
      </c>
      <c r="I19" s="5">
        <v>5</v>
      </c>
      <c r="J19" s="5">
        <v>5</v>
      </c>
      <c r="K19" s="5">
        <v>5</v>
      </c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</row>
    <row r="20" spans="1:136" ht="16.5">
      <c r="A20" t="s">
        <v>23</v>
      </c>
      <c r="B20" s="7">
        <f t="shared" si="7"/>
        <v>3</v>
      </c>
      <c r="C20" s="7">
        <f t="shared" si="8"/>
        <v>0</v>
      </c>
      <c r="D20" s="7">
        <f t="shared" si="9"/>
        <v>0</v>
      </c>
      <c r="E20" s="7">
        <f t="shared" si="10"/>
        <v>0</v>
      </c>
      <c r="F20" s="7">
        <f t="shared" si="11"/>
        <v>0</v>
      </c>
      <c r="G20" s="9">
        <f t="shared" si="12"/>
        <v>1</v>
      </c>
      <c r="H20" s="8">
        <f t="shared" si="13"/>
        <v>5</v>
      </c>
      <c r="I20" s="5">
        <v>5</v>
      </c>
      <c r="J20" s="5">
        <v>5</v>
      </c>
      <c r="K20" s="5">
        <v>5</v>
      </c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</row>
    <row r="21" spans="1:136" ht="16.5">
      <c r="A21" t="s">
        <v>39</v>
      </c>
      <c r="B21" s="7">
        <f t="shared" si="7"/>
        <v>3</v>
      </c>
      <c r="C21" s="7">
        <f t="shared" si="8"/>
        <v>0</v>
      </c>
      <c r="D21" s="7">
        <f t="shared" si="9"/>
        <v>0</v>
      </c>
      <c r="E21" s="7">
        <f t="shared" si="10"/>
        <v>0</v>
      </c>
      <c r="F21" s="7">
        <f t="shared" si="11"/>
        <v>0</v>
      </c>
      <c r="G21" s="9">
        <f t="shared" si="12"/>
        <v>1</v>
      </c>
      <c r="H21" s="8">
        <f t="shared" si="13"/>
        <v>5</v>
      </c>
      <c r="I21" s="5">
        <v>5</v>
      </c>
      <c r="J21" s="5">
        <v>5</v>
      </c>
      <c r="K21" s="5">
        <v>5</v>
      </c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</row>
    <row r="22" spans="1:136" ht="16.5">
      <c r="A22" t="s">
        <v>5</v>
      </c>
      <c r="B22" s="7">
        <f t="shared" si="7"/>
        <v>3</v>
      </c>
      <c r="C22" s="7">
        <f t="shared" si="8"/>
        <v>0</v>
      </c>
      <c r="D22" s="7">
        <f t="shared" si="9"/>
        <v>0</v>
      </c>
      <c r="E22" s="7">
        <f t="shared" si="10"/>
        <v>0</v>
      </c>
      <c r="F22" s="7">
        <f t="shared" si="11"/>
        <v>0</v>
      </c>
      <c r="G22" s="9">
        <f t="shared" si="12"/>
        <v>1</v>
      </c>
      <c r="H22" s="8">
        <f t="shared" si="13"/>
        <v>5</v>
      </c>
      <c r="I22" s="5">
        <v>5</v>
      </c>
      <c r="J22" s="5">
        <v>5</v>
      </c>
      <c r="K22" s="5">
        <v>5</v>
      </c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</row>
    <row r="23" spans="1:136" ht="16.5">
      <c r="A23" t="s">
        <v>40</v>
      </c>
      <c r="B23" s="7">
        <f t="shared" si="7"/>
        <v>3</v>
      </c>
      <c r="C23" s="7">
        <f t="shared" si="8"/>
        <v>0</v>
      </c>
      <c r="D23" s="7">
        <f t="shared" si="9"/>
        <v>0</v>
      </c>
      <c r="E23" s="7">
        <f t="shared" si="10"/>
        <v>0</v>
      </c>
      <c r="F23" s="7">
        <f t="shared" si="11"/>
        <v>0</v>
      </c>
      <c r="G23" s="9">
        <f t="shared" si="12"/>
        <v>1</v>
      </c>
      <c r="H23" s="8">
        <f t="shared" si="13"/>
        <v>5</v>
      </c>
      <c r="I23" s="5">
        <v>5</v>
      </c>
      <c r="J23" s="5">
        <v>5</v>
      </c>
      <c r="K23" s="5">
        <v>5</v>
      </c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</row>
    <row r="24" spans="1:136" ht="16.5">
      <c r="A24" t="s">
        <v>6</v>
      </c>
      <c r="B24" s="7">
        <f t="shared" si="7"/>
        <v>3</v>
      </c>
      <c r="C24" s="7">
        <f t="shared" si="8"/>
        <v>0</v>
      </c>
      <c r="D24" s="7">
        <f t="shared" si="9"/>
        <v>0</v>
      </c>
      <c r="E24" s="7">
        <f t="shared" si="10"/>
        <v>0</v>
      </c>
      <c r="F24" s="7">
        <f t="shared" si="11"/>
        <v>0</v>
      </c>
      <c r="G24" s="9">
        <f t="shared" si="12"/>
        <v>1</v>
      </c>
      <c r="H24" s="8">
        <f t="shared" si="13"/>
        <v>5</v>
      </c>
      <c r="I24" s="5">
        <v>5</v>
      </c>
      <c r="J24" s="5">
        <v>5</v>
      </c>
      <c r="K24" s="5">
        <v>5</v>
      </c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</row>
    <row r="25" spans="1:136" ht="16.5">
      <c r="A25" t="s">
        <v>2</v>
      </c>
      <c r="B25" s="7">
        <f t="shared" si="7"/>
        <v>3</v>
      </c>
      <c r="C25" s="7">
        <f t="shared" si="8"/>
        <v>0</v>
      </c>
      <c r="D25" s="7">
        <f t="shared" si="9"/>
        <v>0</v>
      </c>
      <c r="E25" s="7">
        <f t="shared" si="10"/>
        <v>0</v>
      </c>
      <c r="F25" s="7">
        <f t="shared" si="11"/>
        <v>0</v>
      </c>
      <c r="G25" s="9">
        <f t="shared" si="12"/>
        <v>1</v>
      </c>
      <c r="H25" s="8">
        <f t="shared" si="13"/>
        <v>5</v>
      </c>
      <c r="I25" s="5">
        <v>5</v>
      </c>
      <c r="J25" s="5">
        <v>5</v>
      </c>
      <c r="K25" s="5">
        <v>5</v>
      </c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</row>
    <row r="26" spans="1:76" ht="17.8">
      <c r="A26" s="4" t="s">
        <v>31</v>
      </c>
      <c r="B26" s="7"/>
      <c r="C26" s="7"/>
      <c r="D26" s="7"/>
      <c r="E26" s="7"/>
      <c r="F26" s="7"/>
      <c r="G26" s="9">
        <f t="shared" si="12"/>
        <v>1</v>
      </c>
      <c r="H26" s="8">
        <f>SUM(H18:H25)/8</f>
        <v>5</v>
      </c>
      <c r="BX26" s="5"/>
    </row>
  </sheetData>
  <printOptions/>
  <pageMargins left="0.6997222304344177" right="0.6997222304344177" top="0.75" bottom="0.75" header="0.30000001192092896" footer="0.30000001192092896"/>
  <pageSetup fitToHeight="0" fitToWidth="0" horizontalDpi="600" verticalDpi="600" orientation="portrait" paperSize="9" copies="1"/>
</worksheet>
</file>

<file path=xl/worksheets/sheet16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EF26"/>
  <sheetViews>
    <sheetView zoomScaleSheetLayoutView="75" workbookViewId="0" topLeftCell="A1">
      <pane xSplit="8" ySplit="4" topLeftCell="L5" activePane="bottomRight" state="frozen"/>
      <selection pane="bottomRight" activeCell="F23" sqref="F23"/>
    </sheetView>
  </sheetViews>
  <sheetFormatPr defaultColWidth="9.00390625" defaultRowHeight="16.5"/>
  <cols>
    <col min="1" max="1" width="77.50390625" style="0" customWidth="1"/>
    <col min="2" max="8" width="9.00390625" style="5" customWidth="1"/>
    <col min="9" max="70" width="4.625" style="5" customWidth="1"/>
    <col min="71" max="136" width="4.625" style="0" customWidth="1"/>
    <col min="137" max="213" width="4.625" style="5" customWidth="1"/>
  </cols>
  <sheetData>
    <row r="1" spans="1:7" ht="37.5" customHeight="1">
      <c r="A1" s="2" t="s">
        <v>16</v>
      </c>
      <c r="B1" s="6" t="s">
        <v>41</v>
      </c>
      <c r="C1" s="6"/>
      <c r="D1" s="6"/>
      <c r="E1" s="6"/>
      <c r="F1" s="6"/>
      <c r="G1" s="6"/>
    </row>
    <row r="2" spans="1:7" ht="16.5" customHeight="1">
      <c r="A2" s="2"/>
      <c r="B2" s="6"/>
      <c r="C2" s="6"/>
      <c r="D2" s="6"/>
      <c r="E2" s="6"/>
      <c r="F2" s="6"/>
      <c r="G2" s="6"/>
    </row>
    <row r="3" spans="1:7" ht="16.5" customHeight="1">
      <c r="A3" s="43" t="s">
        <v>35</v>
      </c>
      <c r="B3" s="6"/>
      <c r="C3" s="6"/>
      <c r="D3" s="6"/>
      <c r="E3" s="6"/>
      <c r="F3" s="6"/>
      <c r="G3" s="6"/>
    </row>
    <row r="4" spans="1:9" s="3" customFormat="1" ht="16.5">
      <c r="A4" s="3" t="s">
        <v>81</v>
      </c>
      <c r="B4" s="3" t="s">
        <v>65</v>
      </c>
      <c r="C4" s="3" t="s">
        <v>30</v>
      </c>
      <c r="D4" s="3" t="s">
        <v>33</v>
      </c>
      <c r="E4" s="3" t="s">
        <v>29</v>
      </c>
      <c r="F4" s="3" t="s">
        <v>77</v>
      </c>
      <c r="G4" s="3" t="s">
        <v>37</v>
      </c>
      <c r="H4" s="3" t="s">
        <v>32</v>
      </c>
      <c r="I4" s="3">
        <f>COUNTA(I5:AAE5)</f>
        <v>5</v>
      </c>
    </row>
    <row r="5" spans="1:136" ht="16.5">
      <c r="A5" t="s">
        <v>89</v>
      </c>
      <c r="B5" s="7">
        <f aca="true" t="shared" si="0" ref="B5:B12">COUNTIF(I5:ZY5,5)</f>
        <v>4</v>
      </c>
      <c r="C5" s="7">
        <f aca="true" t="shared" si="1" ref="C5:C12">COUNTIF(I5:ZY5,4)</f>
        <v>1</v>
      </c>
      <c r="D5" s="7">
        <f aca="true" t="shared" si="2" ref="D5:D12">COUNTIF(I5:ZY5,3)</f>
        <v>0</v>
      </c>
      <c r="E5" s="7">
        <f aca="true" t="shared" si="3" ref="E5:E12">COUNTIF(I5:ZY5,2)</f>
        <v>0</v>
      </c>
      <c r="F5" s="7">
        <f aca="true" t="shared" si="4" ref="F5:F12">COUNTIF(I5:ZY5,1)</f>
        <v>0</v>
      </c>
      <c r="G5" s="9">
        <f>H5/5</f>
        <v>0.96</v>
      </c>
      <c r="H5" s="8">
        <f>((B5*5)+(C5*4)+(D5*3)+(E5*2)+(F5*1))/SUM(B5:F5)</f>
        <v>4.8</v>
      </c>
      <c r="I5" s="5">
        <v>5</v>
      </c>
      <c r="J5" s="5">
        <v>5</v>
      </c>
      <c r="K5" s="5">
        <v>5</v>
      </c>
      <c r="L5" s="5">
        <v>4</v>
      </c>
      <c r="M5" s="5">
        <v>5</v>
      </c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</row>
    <row r="6" spans="1:136" ht="16.5">
      <c r="A6" t="s">
        <v>7</v>
      </c>
      <c r="B6" s="7">
        <f t="shared" si="0"/>
        <v>4</v>
      </c>
      <c r="C6" s="7">
        <f t="shared" si="1"/>
        <v>1</v>
      </c>
      <c r="D6" s="7">
        <f t="shared" si="2"/>
        <v>0</v>
      </c>
      <c r="E6" s="7">
        <f t="shared" si="3"/>
        <v>0</v>
      </c>
      <c r="F6" s="7">
        <f t="shared" si="4"/>
        <v>0</v>
      </c>
      <c r="G6" s="9">
        <f aca="true" t="shared" si="5" ref="G6:G13">H6/5</f>
        <v>0.96</v>
      </c>
      <c r="H6" s="8">
        <f aca="true" t="shared" si="6" ref="H6:H12">((B6*5)+(C6*4)+(D6*3)+(E6*2)+(F6*1))/SUM(B6:F6)</f>
        <v>4.8</v>
      </c>
      <c r="I6" s="5">
        <v>5</v>
      </c>
      <c r="J6" s="5">
        <v>5</v>
      </c>
      <c r="K6" s="5">
        <v>5</v>
      </c>
      <c r="L6" s="5">
        <v>4</v>
      </c>
      <c r="M6" s="5">
        <v>5</v>
      </c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</row>
    <row r="7" spans="1:136" ht="16.5">
      <c r="A7" t="s">
        <v>23</v>
      </c>
      <c r="B7" s="7">
        <f t="shared" si="0"/>
        <v>4</v>
      </c>
      <c r="C7" s="7">
        <f t="shared" si="1"/>
        <v>1</v>
      </c>
      <c r="D7" s="7">
        <f t="shared" si="2"/>
        <v>0</v>
      </c>
      <c r="E7" s="7">
        <f t="shared" si="3"/>
        <v>0</v>
      </c>
      <c r="F7" s="7">
        <f t="shared" si="4"/>
        <v>0</v>
      </c>
      <c r="G7" s="9">
        <f t="shared" si="5"/>
        <v>0.96</v>
      </c>
      <c r="H7" s="8">
        <f t="shared" si="6"/>
        <v>4.8</v>
      </c>
      <c r="I7" s="5">
        <v>5</v>
      </c>
      <c r="J7" s="5">
        <v>5</v>
      </c>
      <c r="K7" s="5">
        <v>5</v>
      </c>
      <c r="L7" s="5">
        <v>4</v>
      </c>
      <c r="M7" s="5">
        <v>5</v>
      </c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</row>
    <row r="8" spans="1:136" ht="16.5">
      <c r="A8" t="s">
        <v>39</v>
      </c>
      <c r="B8" s="7">
        <f t="shared" si="0"/>
        <v>4</v>
      </c>
      <c r="C8" s="7">
        <f t="shared" si="1"/>
        <v>1</v>
      </c>
      <c r="D8" s="7">
        <f t="shared" si="2"/>
        <v>0</v>
      </c>
      <c r="E8" s="7">
        <f t="shared" si="3"/>
        <v>0</v>
      </c>
      <c r="F8" s="7">
        <f t="shared" si="4"/>
        <v>0</v>
      </c>
      <c r="G8" s="9">
        <f t="shared" si="5"/>
        <v>0.96</v>
      </c>
      <c r="H8" s="8">
        <f t="shared" si="6"/>
        <v>4.8</v>
      </c>
      <c r="I8" s="5">
        <v>5</v>
      </c>
      <c r="J8" s="5">
        <v>5</v>
      </c>
      <c r="K8" s="5">
        <v>5</v>
      </c>
      <c r="L8" s="5">
        <v>4</v>
      </c>
      <c r="M8" s="5">
        <v>5</v>
      </c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</row>
    <row r="9" spans="1:136" ht="16.5">
      <c r="A9" t="s">
        <v>5</v>
      </c>
      <c r="B9" s="7">
        <f t="shared" si="0"/>
        <v>4</v>
      </c>
      <c r="C9" s="7">
        <f t="shared" si="1"/>
        <v>1</v>
      </c>
      <c r="D9" s="7">
        <f t="shared" si="2"/>
        <v>0</v>
      </c>
      <c r="E9" s="7">
        <f t="shared" si="3"/>
        <v>0</v>
      </c>
      <c r="F9" s="7">
        <f t="shared" si="4"/>
        <v>0</v>
      </c>
      <c r="G9" s="9">
        <f t="shared" si="5"/>
        <v>0.96</v>
      </c>
      <c r="H9" s="8">
        <f t="shared" si="6"/>
        <v>4.8</v>
      </c>
      <c r="I9" s="5">
        <v>5</v>
      </c>
      <c r="J9" s="5">
        <v>5</v>
      </c>
      <c r="K9" s="5">
        <v>5</v>
      </c>
      <c r="L9" s="5">
        <v>4</v>
      </c>
      <c r="M9" s="5">
        <v>5</v>
      </c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</row>
    <row r="10" spans="1:136" ht="16.5">
      <c r="A10" t="s">
        <v>40</v>
      </c>
      <c r="B10" s="7">
        <f t="shared" si="0"/>
        <v>4</v>
      </c>
      <c r="C10" s="7">
        <f t="shared" si="1"/>
        <v>1</v>
      </c>
      <c r="D10" s="7">
        <f t="shared" si="2"/>
        <v>0</v>
      </c>
      <c r="E10" s="7">
        <f t="shared" si="3"/>
        <v>0</v>
      </c>
      <c r="F10" s="7">
        <f t="shared" si="4"/>
        <v>0</v>
      </c>
      <c r="G10" s="9">
        <f t="shared" si="5"/>
        <v>0.96</v>
      </c>
      <c r="H10" s="8">
        <f t="shared" si="6"/>
        <v>4.8</v>
      </c>
      <c r="I10" s="5">
        <v>5</v>
      </c>
      <c r="J10" s="5">
        <v>5</v>
      </c>
      <c r="K10" s="5">
        <v>5</v>
      </c>
      <c r="L10" s="5">
        <v>4</v>
      </c>
      <c r="M10" s="5">
        <v>5</v>
      </c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</row>
    <row r="11" spans="1:136" ht="16.5">
      <c r="A11" t="s">
        <v>6</v>
      </c>
      <c r="B11" s="7">
        <f t="shared" si="0"/>
        <v>4</v>
      </c>
      <c r="C11" s="7">
        <f t="shared" si="1"/>
        <v>1</v>
      </c>
      <c r="D11" s="7">
        <f t="shared" si="2"/>
        <v>0</v>
      </c>
      <c r="E11" s="7">
        <f t="shared" si="3"/>
        <v>0</v>
      </c>
      <c r="F11" s="7">
        <f t="shared" si="4"/>
        <v>0</v>
      </c>
      <c r="G11" s="9">
        <f t="shared" si="5"/>
        <v>0.96</v>
      </c>
      <c r="H11" s="8">
        <f t="shared" si="6"/>
        <v>4.8</v>
      </c>
      <c r="I11" s="5">
        <v>5</v>
      </c>
      <c r="J11" s="5">
        <v>5</v>
      </c>
      <c r="K11" s="5">
        <v>5</v>
      </c>
      <c r="L11" s="5">
        <v>4</v>
      </c>
      <c r="M11" s="5">
        <v>5</v>
      </c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</row>
    <row r="12" spans="1:136" ht="16.5">
      <c r="A12" t="s">
        <v>2</v>
      </c>
      <c r="B12" s="7">
        <f t="shared" si="0"/>
        <v>4</v>
      </c>
      <c r="C12" s="7">
        <f t="shared" si="1"/>
        <v>1</v>
      </c>
      <c r="D12" s="7">
        <f t="shared" si="2"/>
        <v>0</v>
      </c>
      <c r="E12" s="7">
        <f t="shared" si="3"/>
        <v>0</v>
      </c>
      <c r="F12" s="7">
        <f t="shared" si="4"/>
        <v>0</v>
      </c>
      <c r="G12" s="9">
        <f t="shared" si="5"/>
        <v>0.96</v>
      </c>
      <c r="H12" s="8">
        <f t="shared" si="6"/>
        <v>4.8</v>
      </c>
      <c r="I12" s="5">
        <v>5</v>
      </c>
      <c r="J12" s="5">
        <v>5</v>
      </c>
      <c r="K12" s="5">
        <v>5</v>
      </c>
      <c r="L12" s="5">
        <v>4</v>
      </c>
      <c r="M12" s="5">
        <v>5</v>
      </c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</row>
    <row r="13" spans="1:76" ht="17.8">
      <c r="A13" s="4" t="s">
        <v>31</v>
      </c>
      <c r="B13" s="7"/>
      <c r="C13" s="7"/>
      <c r="D13" s="7"/>
      <c r="E13" s="7"/>
      <c r="F13" s="7"/>
      <c r="G13" s="9">
        <f t="shared" si="5"/>
        <v>0.96</v>
      </c>
      <c r="H13" s="8">
        <f>SUM(H5:H12)/8</f>
        <v>4.8</v>
      </c>
      <c r="BX13" s="5"/>
    </row>
    <row r="16" ht="17.8">
      <c r="A16" s="43" t="s">
        <v>26</v>
      </c>
    </row>
    <row r="17" spans="1:9" s="3" customFormat="1" ht="16.5">
      <c r="A17" s="3" t="s">
        <v>81</v>
      </c>
      <c r="B17" s="3" t="s">
        <v>65</v>
      </c>
      <c r="C17" s="3" t="s">
        <v>30</v>
      </c>
      <c r="D17" s="3" t="s">
        <v>33</v>
      </c>
      <c r="E17" s="3" t="s">
        <v>29</v>
      </c>
      <c r="F17" s="3" t="s">
        <v>77</v>
      </c>
      <c r="G17" s="3" t="s">
        <v>37</v>
      </c>
      <c r="H17" s="3" t="s">
        <v>32</v>
      </c>
      <c r="I17" s="3">
        <f>COUNTA(I18:AAE18)</f>
        <v>5</v>
      </c>
    </row>
    <row r="18" spans="1:136" ht="16.5">
      <c r="A18" t="s">
        <v>89</v>
      </c>
      <c r="B18" s="7">
        <f aca="true" t="shared" si="7" ref="B18:B25">COUNTIF(I18:ZY18,5)</f>
        <v>5</v>
      </c>
      <c r="C18" s="7">
        <f aca="true" t="shared" si="8" ref="C18:C25">COUNTIF(I18:ZY18,4)</f>
        <v>0</v>
      </c>
      <c r="D18" s="7">
        <f aca="true" t="shared" si="9" ref="D18:D25">COUNTIF(I18:ZY18,3)</f>
        <v>0</v>
      </c>
      <c r="E18" s="7">
        <f aca="true" t="shared" si="10" ref="E18:E25">COUNTIF(I18:ZY18,2)</f>
        <v>0</v>
      </c>
      <c r="F18" s="7">
        <f aca="true" t="shared" si="11" ref="F18:F25">COUNTIF(I18:ZY18,1)</f>
        <v>0</v>
      </c>
      <c r="G18" s="9">
        <f>H18/5</f>
        <v>1</v>
      </c>
      <c r="H18" s="8">
        <f>((B18*5)+(C18*4)+(D18*3)+(E18*2)+(F18*1))/SUM(B18:F18)</f>
        <v>5</v>
      </c>
      <c r="I18" s="5">
        <v>5</v>
      </c>
      <c r="J18" s="5">
        <v>5</v>
      </c>
      <c r="K18" s="5">
        <v>5</v>
      </c>
      <c r="L18" s="5">
        <v>5</v>
      </c>
      <c r="M18" s="5">
        <v>5</v>
      </c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</row>
    <row r="19" spans="1:136" ht="16.5">
      <c r="A19" t="s">
        <v>7</v>
      </c>
      <c r="B19" s="7">
        <f t="shared" si="7"/>
        <v>4</v>
      </c>
      <c r="C19" s="7">
        <f t="shared" si="8"/>
        <v>1</v>
      </c>
      <c r="D19" s="7">
        <f t="shared" si="9"/>
        <v>0</v>
      </c>
      <c r="E19" s="7">
        <f t="shared" si="10"/>
        <v>0</v>
      </c>
      <c r="F19" s="7">
        <f t="shared" si="11"/>
        <v>0</v>
      </c>
      <c r="G19" s="9">
        <f aca="true" t="shared" si="12" ref="G19:G26">H19/5</f>
        <v>0.96</v>
      </c>
      <c r="H19" s="8">
        <f aca="true" t="shared" si="13" ref="H19:H25">((B19*5)+(C19*4)+(D19*3)+(E19*2)+(F19*1))/SUM(B19:F19)</f>
        <v>4.8</v>
      </c>
      <c r="I19" s="5">
        <v>5</v>
      </c>
      <c r="J19" s="5">
        <v>5</v>
      </c>
      <c r="K19" s="5">
        <v>5</v>
      </c>
      <c r="L19" s="5">
        <v>4</v>
      </c>
      <c r="M19" s="5">
        <v>5</v>
      </c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</row>
    <row r="20" spans="1:136" ht="16.5">
      <c r="A20" t="s">
        <v>23</v>
      </c>
      <c r="B20" s="7">
        <f t="shared" si="7"/>
        <v>4</v>
      </c>
      <c r="C20" s="7">
        <f t="shared" si="8"/>
        <v>1</v>
      </c>
      <c r="D20" s="7">
        <f t="shared" si="9"/>
        <v>0</v>
      </c>
      <c r="E20" s="7">
        <f t="shared" si="10"/>
        <v>0</v>
      </c>
      <c r="F20" s="7">
        <f t="shared" si="11"/>
        <v>0</v>
      </c>
      <c r="G20" s="9">
        <f t="shared" si="12"/>
        <v>0.96</v>
      </c>
      <c r="H20" s="8">
        <f t="shared" si="13"/>
        <v>4.8</v>
      </c>
      <c r="I20" s="5">
        <v>5</v>
      </c>
      <c r="J20" s="5">
        <v>5</v>
      </c>
      <c r="K20" s="5">
        <v>5</v>
      </c>
      <c r="L20" s="5">
        <v>4</v>
      </c>
      <c r="M20" s="5">
        <v>5</v>
      </c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</row>
    <row r="21" spans="1:136" ht="16.5">
      <c r="A21" t="s">
        <v>39</v>
      </c>
      <c r="B21" s="7">
        <f t="shared" si="7"/>
        <v>4</v>
      </c>
      <c r="C21" s="7">
        <f t="shared" si="8"/>
        <v>1</v>
      </c>
      <c r="D21" s="7">
        <f t="shared" si="9"/>
        <v>0</v>
      </c>
      <c r="E21" s="7">
        <f t="shared" si="10"/>
        <v>0</v>
      </c>
      <c r="F21" s="7">
        <f t="shared" si="11"/>
        <v>0</v>
      </c>
      <c r="G21" s="9">
        <f t="shared" si="12"/>
        <v>0.96</v>
      </c>
      <c r="H21" s="8">
        <f t="shared" si="13"/>
        <v>4.8</v>
      </c>
      <c r="I21" s="5">
        <v>5</v>
      </c>
      <c r="J21" s="5">
        <v>5</v>
      </c>
      <c r="K21" s="5">
        <v>5</v>
      </c>
      <c r="L21" s="5">
        <v>4</v>
      </c>
      <c r="M21" s="5">
        <v>5</v>
      </c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</row>
    <row r="22" spans="1:136" ht="16.5">
      <c r="A22" t="s">
        <v>5</v>
      </c>
      <c r="B22" s="7">
        <f t="shared" si="7"/>
        <v>4</v>
      </c>
      <c r="C22" s="7">
        <f t="shared" si="8"/>
        <v>1</v>
      </c>
      <c r="D22" s="7">
        <f t="shared" si="9"/>
        <v>0</v>
      </c>
      <c r="E22" s="7">
        <f t="shared" si="10"/>
        <v>0</v>
      </c>
      <c r="F22" s="7">
        <f t="shared" si="11"/>
        <v>0</v>
      </c>
      <c r="G22" s="9">
        <f t="shared" si="12"/>
        <v>0.96</v>
      </c>
      <c r="H22" s="8">
        <f t="shared" si="13"/>
        <v>4.8</v>
      </c>
      <c r="I22" s="5">
        <v>5</v>
      </c>
      <c r="J22" s="5">
        <v>5</v>
      </c>
      <c r="K22" s="5">
        <v>5</v>
      </c>
      <c r="L22" s="5">
        <v>4</v>
      </c>
      <c r="M22" s="5">
        <v>5</v>
      </c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</row>
    <row r="23" spans="1:136" ht="16.5">
      <c r="A23" t="s">
        <v>40</v>
      </c>
      <c r="B23" s="7">
        <f t="shared" si="7"/>
        <v>4</v>
      </c>
      <c r="C23" s="7">
        <f t="shared" si="8"/>
        <v>1</v>
      </c>
      <c r="D23" s="7">
        <f t="shared" si="9"/>
        <v>0</v>
      </c>
      <c r="E23" s="7">
        <f t="shared" si="10"/>
        <v>0</v>
      </c>
      <c r="F23" s="7">
        <f t="shared" si="11"/>
        <v>0</v>
      </c>
      <c r="G23" s="9">
        <f t="shared" si="12"/>
        <v>0.96</v>
      </c>
      <c r="H23" s="8">
        <f t="shared" si="13"/>
        <v>4.8</v>
      </c>
      <c r="I23" s="5">
        <v>5</v>
      </c>
      <c r="J23" s="5">
        <v>5</v>
      </c>
      <c r="K23" s="5">
        <v>5</v>
      </c>
      <c r="L23" s="5">
        <v>4</v>
      </c>
      <c r="M23" s="5">
        <v>5</v>
      </c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</row>
    <row r="24" spans="1:136" ht="16.5">
      <c r="A24" t="s">
        <v>6</v>
      </c>
      <c r="B24" s="7">
        <f t="shared" si="7"/>
        <v>4</v>
      </c>
      <c r="C24" s="7">
        <f t="shared" si="8"/>
        <v>1</v>
      </c>
      <c r="D24" s="7">
        <f t="shared" si="9"/>
        <v>0</v>
      </c>
      <c r="E24" s="7">
        <f t="shared" si="10"/>
        <v>0</v>
      </c>
      <c r="F24" s="7">
        <f t="shared" si="11"/>
        <v>0</v>
      </c>
      <c r="G24" s="9">
        <f t="shared" si="12"/>
        <v>0.96</v>
      </c>
      <c r="H24" s="8">
        <f t="shared" si="13"/>
        <v>4.8</v>
      </c>
      <c r="I24" s="5">
        <v>5</v>
      </c>
      <c r="J24" s="5">
        <v>5</v>
      </c>
      <c r="K24" s="5">
        <v>5</v>
      </c>
      <c r="L24" s="5">
        <v>4</v>
      </c>
      <c r="M24" s="5">
        <v>5</v>
      </c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</row>
    <row r="25" spans="1:136" ht="16.5">
      <c r="A25" t="s">
        <v>2</v>
      </c>
      <c r="B25" s="7">
        <f t="shared" si="7"/>
        <v>4</v>
      </c>
      <c r="C25" s="7">
        <f t="shared" si="8"/>
        <v>1</v>
      </c>
      <c r="D25" s="7">
        <f t="shared" si="9"/>
        <v>0</v>
      </c>
      <c r="E25" s="7">
        <f t="shared" si="10"/>
        <v>0</v>
      </c>
      <c r="F25" s="7">
        <f t="shared" si="11"/>
        <v>0</v>
      </c>
      <c r="G25" s="9">
        <f t="shared" si="12"/>
        <v>0.96</v>
      </c>
      <c r="H25" s="8">
        <f t="shared" si="13"/>
        <v>4.8</v>
      </c>
      <c r="I25" s="5">
        <v>5</v>
      </c>
      <c r="J25" s="5">
        <v>5</v>
      </c>
      <c r="K25" s="5">
        <v>5</v>
      </c>
      <c r="L25" s="5">
        <v>4</v>
      </c>
      <c r="M25" s="5">
        <v>5</v>
      </c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</row>
    <row r="26" spans="1:76" ht="17.8">
      <c r="A26" s="4" t="s">
        <v>31</v>
      </c>
      <c r="B26" s="7"/>
      <c r="C26" s="7"/>
      <c r="D26" s="7"/>
      <c r="E26" s="7"/>
      <c r="F26" s="7"/>
      <c r="G26" s="9">
        <f t="shared" si="12"/>
        <v>0.9650000000000001</v>
      </c>
      <c r="H26" s="8">
        <f>SUM(H18:H25)/8</f>
        <v>4.825</v>
      </c>
      <c r="BX26" s="5"/>
    </row>
  </sheetData>
  <printOptions/>
  <pageMargins left="0.6997222304344177" right="0.6997222304344177" top="0.75" bottom="0.75" header="0.30000001192092896" footer="0.30000001192092896"/>
  <pageSetup fitToHeight="0" fitToWidth="0" horizontalDpi="600" verticalDpi="600" orientation="portrait" paperSize="9" copies="1"/>
</worksheet>
</file>

<file path=xl/worksheets/sheet17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EF26"/>
  <sheetViews>
    <sheetView zoomScaleSheetLayoutView="75" workbookViewId="0" topLeftCell="A1">
      <pane xSplit="8" ySplit="4" topLeftCell="I5" activePane="bottomRight" state="frozen"/>
      <selection pane="bottomRight" activeCell="H25" sqref="H25"/>
    </sheetView>
  </sheetViews>
  <sheetFormatPr defaultColWidth="9.00390625" defaultRowHeight="16.5"/>
  <cols>
    <col min="1" max="1" width="77.50390625" style="0" customWidth="1"/>
    <col min="2" max="8" width="9.00390625" style="5" customWidth="1"/>
    <col min="9" max="70" width="4.625" style="5" customWidth="1"/>
    <col min="71" max="136" width="4.625" style="0" customWidth="1"/>
    <col min="137" max="213" width="4.625" style="5" customWidth="1"/>
  </cols>
  <sheetData>
    <row r="1" spans="1:7" ht="37.5" customHeight="1">
      <c r="A1" s="2" t="s">
        <v>50</v>
      </c>
      <c r="B1" s="6" t="s">
        <v>41</v>
      </c>
      <c r="C1" s="6"/>
      <c r="D1" s="6"/>
      <c r="E1" s="6"/>
      <c r="F1" s="6"/>
      <c r="G1" s="6"/>
    </row>
    <row r="2" spans="1:7" ht="16.5" customHeight="1">
      <c r="A2" s="2"/>
      <c r="B2" s="6"/>
      <c r="C2" s="6"/>
      <c r="D2" s="6"/>
      <c r="E2" s="6"/>
      <c r="F2" s="6"/>
      <c r="G2" s="6"/>
    </row>
    <row r="3" spans="1:7" ht="16.5" customHeight="1">
      <c r="A3" s="43" t="s">
        <v>35</v>
      </c>
      <c r="B3" s="6"/>
      <c r="C3" s="6"/>
      <c r="D3" s="6"/>
      <c r="E3" s="6"/>
      <c r="F3" s="6"/>
      <c r="G3" s="6"/>
    </row>
    <row r="4" spans="1:9" s="3" customFormat="1" ht="16.5">
      <c r="A4" s="3" t="s">
        <v>81</v>
      </c>
      <c r="B4" s="3" t="s">
        <v>65</v>
      </c>
      <c r="C4" s="3" t="s">
        <v>30</v>
      </c>
      <c r="D4" s="3" t="s">
        <v>33</v>
      </c>
      <c r="E4" s="3" t="s">
        <v>29</v>
      </c>
      <c r="F4" s="3" t="s">
        <v>77</v>
      </c>
      <c r="G4" s="3" t="s">
        <v>37</v>
      </c>
      <c r="H4" s="3" t="s">
        <v>32</v>
      </c>
      <c r="I4" s="3">
        <f>COUNTA(I5:AAE5)</f>
        <v>7</v>
      </c>
    </row>
    <row r="5" spans="1:136" ht="16.5">
      <c r="A5" t="s">
        <v>89</v>
      </c>
      <c r="B5" s="7">
        <f aca="true" t="shared" si="0" ref="B5:B12">COUNTIF(I5:ZY5,5)</f>
        <v>7</v>
      </c>
      <c r="C5" s="7">
        <f aca="true" t="shared" si="1" ref="C5:C12">COUNTIF(I5:ZY5,4)</f>
        <v>0</v>
      </c>
      <c r="D5" s="7">
        <f aca="true" t="shared" si="2" ref="D5:D12">COUNTIF(I5:ZY5,3)</f>
        <v>0</v>
      </c>
      <c r="E5" s="7">
        <f aca="true" t="shared" si="3" ref="E5:E12">COUNTIF(I5:ZY5,2)</f>
        <v>0</v>
      </c>
      <c r="F5" s="7">
        <f aca="true" t="shared" si="4" ref="F5:F12">COUNTIF(I5:ZY5,1)</f>
        <v>0</v>
      </c>
      <c r="G5" s="9">
        <f>H5/5</f>
        <v>1</v>
      </c>
      <c r="H5" s="8">
        <f>((B5*5)+(C5*4)+(D5*3)+(E5*2)+(F5*1))/SUM(B5:F5)</f>
        <v>5</v>
      </c>
      <c r="I5" s="5">
        <v>5</v>
      </c>
      <c r="J5" s="5">
        <v>5</v>
      </c>
      <c r="K5" s="5">
        <v>5</v>
      </c>
      <c r="L5" s="5">
        <v>5</v>
      </c>
      <c r="M5" s="5">
        <v>5</v>
      </c>
      <c r="N5" s="5">
        <v>5</v>
      </c>
      <c r="O5" s="5">
        <v>5</v>
      </c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</row>
    <row r="6" spans="1:136" ht="16.5">
      <c r="A6" t="s">
        <v>7</v>
      </c>
      <c r="B6" s="7">
        <f t="shared" si="0"/>
        <v>7</v>
      </c>
      <c r="C6" s="7">
        <f t="shared" si="1"/>
        <v>0</v>
      </c>
      <c r="D6" s="7">
        <f t="shared" si="2"/>
        <v>0</v>
      </c>
      <c r="E6" s="7">
        <f t="shared" si="3"/>
        <v>0</v>
      </c>
      <c r="F6" s="7">
        <f t="shared" si="4"/>
        <v>0</v>
      </c>
      <c r="G6" s="9">
        <f aca="true" t="shared" si="5" ref="G6:G13">H6/5</f>
        <v>1</v>
      </c>
      <c r="H6" s="8">
        <f aca="true" t="shared" si="6" ref="H6:H12">((B6*5)+(C6*4)+(D6*3)+(E6*2)+(F6*1))/SUM(B6:F6)</f>
        <v>5</v>
      </c>
      <c r="I6" s="5">
        <v>5</v>
      </c>
      <c r="J6" s="5">
        <v>5</v>
      </c>
      <c r="K6" s="5">
        <v>5</v>
      </c>
      <c r="L6" s="5">
        <v>5</v>
      </c>
      <c r="M6" s="5">
        <v>5</v>
      </c>
      <c r="N6" s="5">
        <v>5</v>
      </c>
      <c r="O6" s="5">
        <v>5</v>
      </c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</row>
    <row r="7" spans="1:136" ht="16.5">
      <c r="A7" t="s">
        <v>23</v>
      </c>
      <c r="B7" s="7">
        <f t="shared" si="0"/>
        <v>7</v>
      </c>
      <c r="C7" s="7">
        <f t="shared" si="1"/>
        <v>0</v>
      </c>
      <c r="D7" s="7">
        <f t="shared" si="2"/>
        <v>0</v>
      </c>
      <c r="E7" s="7">
        <f t="shared" si="3"/>
        <v>0</v>
      </c>
      <c r="F7" s="7">
        <f t="shared" si="4"/>
        <v>0</v>
      </c>
      <c r="G7" s="9">
        <f t="shared" si="5"/>
        <v>1</v>
      </c>
      <c r="H7" s="8">
        <f t="shared" si="6"/>
        <v>5</v>
      </c>
      <c r="I7" s="5">
        <v>5</v>
      </c>
      <c r="J7" s="5">
        <v>5</v>
      </c>
      <c r="K7" s="5">
        <v>5</v>
      </c>
      <c r="L7" s="5">
        <v>5</v>
      </c>
      <c r="M7" s="5">
        <v>5</v>
      </c>
      <c r="N7" s="5">
        <v>5</v>
      </c>
      <c r="O7" s="5">
        <v>5</v>
      </c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</row>
    <row r="8" spans="1:136" ht="16.5">
      <c r="A8" t="s">
        <v>39</v>
      </c>
      <c r="B8" s="7">
        <f t="shared" si="0"/>
        <v>7</v>
      </c>
      <c r="C8" s="7">
        <f t="shared" si="1"/>
        <v>0</v>
      </c>
      <c r="D8" s="7">
        <f t="shared" si="2"/>
        <v>0</v>
      </c>
      <c r="E8" s="7">
        <f t="shared" si="3"/>
        <v>0</v>
      </c>
      <c r="F8" s="7">
        <f t="shared" si="4"/>
        <v>0</v>
      </c>
      <c r="G8" s="9">
        <f t="shared" si="5"/>
        <v>1</v>
      </c>
      <c r="H8" s="8">
        <f t="shared" si="6"/>
        <v>5</v>
      </c>
      <c r="I8" s="5">
        <v>5</v>
      </c>
      <c r="J8" s="5">
        <v>5</v>
      </c>
      <c r="K8" s="5">
        <v>5</v>
      </c>
      <c r="L8" s="5">
        <v>5</v>
      </c>
      <c r="M8" s="5">
        <v>5</v>
      </c>
      <c r="N8" s="5">
        <v>5</v>
      </c>
      <c r="O8" s="5">
        <v>5</v>
      </c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</row>
    <row r="9" spans="1:136" ht="16.5">
      <c r="A9" t="s">
        <v>5</v>
      </c>
      <c r="B9" s="7">
        <f t="shared" si="0"/>
        <v>7</v>
      </c>
      <c r="C9" s="7">
        <f t="shared" si="1"/>
        <v>0</v>
      </c>
      <c r="D9" s="7">
        <f t="shared" si="2"/>
        <v>0</v>
      </c>
      <c r="E9" s="7">
        <f t="shared" si="3"/>
        <v>0</v>
      </c>
      <c r="F9" s="7">
        <f t="shared" si="4"/>
        <v>0</v>
      </c>
      <c r="G9" s="9">
        <f t="shared" si="5"/>
        <v>1</v>
      </c>
      <c r="H9" s="8">
        <f t="shared" si="6"/>
        <v>5</v>
      </c>
      <c r="I9" s="5">
        <v>5</v>
      </c>
      <c r="J9" s="5">
        <v>5</v>
      </c>
      <c r="K9" s="5">
        <v>5</v>
      </c>
      <c r="L9" s="5">
        <v>5</v>
      </c>
      <c r="M9" s="5">
        <v>5</v>
      </c>
      <c r="N9" s="5">
        <v>5</v>
      </c>
      <c r="O9" s="5">
        <v>5</v>
      </c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</row>
    <row r="10" spans="1:136" ht="16.5">
      <c r="A10" t="s">
        <v>40</v>
      </c>
      <c r="B10" s="7">
        <f t="shared" si="0"/>
        <v>7</v>
      </c>
      <c r="C10" s="7">
        <f t="shared" si="1"/>
        <v>0</v>
      </c>
      <c r="D10" s="7">
        <f t="shared" si="2"/>
        <v>0</v>
      </c>
      <c r="E10" s="7">
        <f t="shared" si="3"/>
        <v>0</v>
      </c>
      <c r="F10" s="7">
        <f t="shared" si="4"/>
        <v>0</v>
      </c>
      <c r="G10" s="9">
        <f t="shared" si="5"/>
        <v>1</v>
      </c>
      <c r="H10" s="8">
        <f t="shared" si="6"/>
        <v>5</v>
      </c>
      <c r="I10" s="5">
        <v>5</v>
      </c>
      <c r="J10" s="5">
        <v>5</v>
      </c>
      <c r="K10" s="5">
        <v>5</v>
      </c>
      <c r="L10" s="5">
        <v>5</v>
      </c>
      <c r="M10" s="5">
        <v>5</v>
      </c>
      <c r="N10" s="5">
        <v>5</v>
      </c>
      <c r="O10" s="5">
        <v>5</v>
      </c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</row>
    <row r="11" spans="1:136" ht="16.5">
      <c r="A11" t="s">
        <v>6</v>
      </c>
      <c r="B11" s="7">
        <f t="shared" si="0"/>
        <v>7</v>
      </c>
      <c r="C11" s="7">
        <f t="shared" si="1"/>
        <v>0</v>
      </c>
      <c r="D11" s="7">
        <f t="shared" si="2"/>
        <v>0</v>
      </c>
      <c r="E11" s="7">
        <f t="shared" si="3"/>
        <v>0</v>
      </c>
      <c r="F11" s="7">
        <f t="shared" si="4"/>
        <v>0</v>
      </c>
      <c r="G11" s="9">
        <f t="shared" si="5"/>
        <v>1</v>
      </c>
      <c r="H11" s="8">
        <f t="shared" si="6"/>
        <v>5</v>
      </c>
      <c r="I11" s="5">
        <v>5</v>
      </c>
      <c r="J11" s="5">
        <v>5</v>
      </c>
      <c r="K11" s="5">
        <v>5</v>
      </c>
      <c r="L11" s="5">
        <v>5</v>
      </c>
      <c r="M11" s="5">
        <v>5</v>
      </c>
      <c r="N11" s="5">
        <v>5</v>
      </c>
      <c r="O11" s="5">
        <v>5</v>
      </c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</row>
    <row r="12" spans="1:136" ht="16.5">
      <c r="A12" t="s">
        <v>2</v>
      </c>
      <c r="B12" s="7">
        <f t="shared" si="0"/>
        <v>7</v>
      </c>
      <c r="C12" s="7">
        <f t="shared" si="1"/>
        <v>0</v>
      </c>
      <c r="D12" s="7">
        <f t="shared" si="2"/>
        <v>0</v>
      </c>
      <c r="E12" s="7">
        <f t="shared" si="3"/>
        <v>0</v>
      </c>
      <c r="F12" s="7">
        <f t="shared" si="4"/>
        <v>0</v>
      </c>
      <c r="G12" s="9">
        <f t="shared" si="5"/>
        <v>1</v>
      </c>
      <c r="H12" s="8">
        <f t="shared" si="6"/>
        <v>5</v>
      </c>
      <c r="I12" s="5">
        <v>5</v>
      </c>
      <c r="J12" s="5">
        <v>5</v>
      </c>
      <c r="K12" s="5">
        <v>5</v>
      </c>
      <c r="L12" s="5">
        <v>5</v>
      </c>
      <c r="M12" s="5">
        <v>5</v>
      </c>
      <c r="N12" s="5">
        <v>5</v>
      </c>
      <c r="O12" s="5">
        <v>5</v>
      </c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</row>
    <row r="13" spans="1:76" ht="17.8">
      <c r="A13" s="4" t="s">
        <v>31</v>
      </c>
      <c r="B13" s="7"/>
      <c r="C13" s="7"/>
      <c r="D13" s="7"/>
      <c r="E13" s="7"/>
      <c r="F13" s="7"/>
      <c r="G13" s="9">
        <f t="shared" si="5"/>
        <v>1</v>
      </c>
      <c r="H13" s="8">
        <f>SUM(H5:H12)/8</f>
        <v>5</v>
      </c>
      <c r="BX13" s="5"/>
    </row>
    <row r="16" ht="17.8">
      <c r="A16" s="43" t="s">
        <v>26</v>
      </c>
    </row>
    <row r="17" spans="1:9" s="3" customFormat="1" ht="16.5">
      <c r="A17" s="3" t="s">
        <v>81</v>
      </c>
      <c r="B17" s="3" t="s">
        <v>65</v>
      </c>
      <c r="C17" s="3" t="s">
        <v>30</v>
      </c>
      <c r="D17" s="3" t="s">
        <v>33</v>
      </c>
      <c r="E17" s="3" t="s">
        <v>29</v>
      </c>
      <c r="F17" s="3" t="s">
        <v>77</v>
      </c>
      <c r="G17" s="3" t="s">
        <v>37</v>
      </c>
      <c r="H17" s="3" t="s">
        <v>32</v>
      </c>
      <c r="I17" s="3">
        <f>COUNTA(I18:AAE18)</f>
        <v>7</v>
      </c>
    </row>
    <row r="18" spans="1:136" ht="16.5">
      <c r="A18" t="s">
        <v>89</v>
      </c>
      <c r="B18" s="7">
        <f aca="true" t="shared" si="7" ref="B18:B25">COUNTIF(I18:ZY18,5)</f>
        <v>7</v>
      </c>
      <c r="C18" s="7">
        <f aca="true" t="shared" si="8" ref="C18:C25">COUNTIF(I18:ZY18,4)</f>
        <v>0</v>
      </c>
      <c r="D18" s="7">
        <f aca="true" t="shared" si="9" ref="D18:D25">COUNTIF(I18:ZY18,3)</f>
        <v>0</v>
      </c>
      <c r="E18" s="7">
        <f aca="true" t="shared" si="10" ref="E18:E25">COUNTIF(I18:ZY18,2)</f>
        <v>0</v>
      </c>
      <c r="F18" s="7">
        <f aca="true" t="shared" si="11" ref="F18:F25">COUNTIF(I18:ZY18,1)</f>
        <v>0</v>
      </c>
      <c r="G18" s="9">
        <f>H18/5</f>
        <v>1</v>
      </c>
      <c r="H18" s="8">
        <f>((B18*5)+(C18*4)+(D18*3)+(E18*2)+(F18*1))/SUM(B18:F18)</f>
        <v>5</v>
      </c>
      <c r="I18" s="5">
        <v>5</v>
      </c>
      <c r="J18" s="5">
        <v>5</v>
      </c>
      <c r="K18" s="5">
        <v>5</v>
      </c>
      <c r="L18" s="5">
        <v>5</v>
      </c>
      <c r="M18" s="5">
        <v>5</v>
      </c>
      <c r="N18" s="5">
        <v>5</v>
      </c>
      <c r="O18" s="5">
        <v>5</v>
      </c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</row>
    <row r="19" spans="1:136" ht="16.5">
      <c r="A19" t="s">
        <v>7</v>
      </c>
      <c r="B19" s="7">
        <f t="shared" si="7"/>
        <v>7</v>
      </c>
      <c r="C19" s="7">
        <f t="shared" si="8"/>
        <v>0</v>
      </c>
      <c r="D19" s="7">
        <f t="shared" si="9"/>
        <v>0</v>
      </c>
      <c r="E19" s="7">
        <f t="shared" si="10"/>
        <v>0</v>
      </c>
      <c r="F19" s="7">
        <f t="shared" si="11"/>
        <v>0</v>
      </c>
      <c r="G19" s="9">
        <f aca="true" t="shared" si="12" ref="G19:G26">H19/5</f>
        <v>1</v>
      </c>
      <c r="H19" s="8">
        <f aca="true" t="shared" si="13" ref="H19:H25">((B19*5)+(C19*4)+(D19*3)+(E19*2)+(F19*1))/SUM(B19:F19)</f>
        <v>5</v>
      </c>
      <c r="I19" s="5">
        <v>5</v>
      </c>
      <c r="J19" s="5">
        <v>5</v>
      </c>
      <c r="K19" s="5">
        <v>5</v>
      </c>
      <c r="L19" s="5">
        <v>5</v>
      </c>
      <c r="M19" s="5">
        <v>5</v>
      </c>
      <c r="N19" s="5">
        <v>5</v>
      </c>
      <c r="O19" s="5">
        <v>5</v>
      </c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</row>
    <row r="20" spans="1:136" ht="16.5">
      <c r="A20" t="s">
        <v>23</v>
      </c>
      <c r="B20" s="7">
        <f t="shared" si="7"/>
        <v>7</v>
      </c>
      <c r="C20" s="7">
        <f t="shared" si="8"/>
        <v>0</v>
      </c>
      <c r="D20" s="7">
        <f t="shared" si="9"/>
        <v>0</v>
      </c>
      <c r="E20" s="7">
        <f t="shared" si="10"/>
        <v>0</v>
      </c>
      <c r="F20" s="7">
        <f t="shared" si="11"/>
        <v>0</v>
      </c>
      <c r="G20" s="9">
        <f t="shared" si="12"/>
        <v>1</v>
      </c>
      <c r="H20" s="8">
        <f t="shared" si="13"/>
        <v>5</v>
      </c>
      <c r="I20" s="5">
        <v>5</v>
      </c>
      <c r="J20" s="5">
        <v>5</v>
      </c>
      <c r="K20" s="5">
        <v>5</v>
      </c>
      <c r="L20" s="5">
        <v>5</v>
      </c>
      <c r="M20" s="5">
        <v>5</v>
      </c>
      <c r="N20" s="5">
        <v>5</v>
      </c>
      <c r="O20" s="5">
        <v>5</v>
      </c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</row>
    <row r="21" spans="1:136" ht="16.5">
      <c r="A21" t="s">
        <v>39</v>
      </c>
      <c r="B21" s="7">
        <f t="shared" si="7"/>
        <v>7</v>
      </c>
      <c r="C21" s="7">
        <f t="shared" si="8"/>
        <v>0</v>
      </c>
      <c r="D21" s="7">
        <f t="shared" si="9"/>
        <v>0</v>
      </c>
      <c r="E21" s="7">
        <f t="shared" si="10"/>
        <v>0</v>
      </c>
      <c r="F21" s="7">
        <f t="shared" si="11"/>
        <v>0</v>
      </c>
      <c r="G21" s="9">
        <f t="shared" si="12"/>
        <v>1</v>
      </c>
      <c r="H21" s="8">
        <f t="shared" si="13"/>
        <v>5</v>
      </c>
      <c r="I21" s="5">
        <v>5</v>
      </c>
      <c r="J21" s="5">
        <v>5</v>
      </c>
      <c r="K21" s="5">
        <v>5</v>
      </c>
      <c r="L21" s="5">
        <v>5</v>
      </c>
      <c r="M21" s="5">
        <v>5</v>
      </c>
      <c r="N21" s="5">
        <v>5</v>
      </c>
      <c r="O21" s="5">
        <v>5</v>
      </c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</row>
    <row r="22" spans="1:136" ht="16.5">
      <c r="A22" t="s">
        <v>5</v>
      </c>
      <c r="B22" s="7">
        <f t="shared" si="7"/>
        <v>7</v>
      </c>
      <c r="C22" s="7">
        <f t="shared" si="8"/>
        <v>0</v>
      </c>
      <c r="D22" s="7">
        <f t="shared" si="9"/>
        <v>0</v>
      </c>
      <c r="E22" s="7">
        <f t="shared" si="10"/>
        <v>0</v>
      </c>
      <c r="F22" s="7">
        <f t="shared" si="11"/>
        <v>0</v>
      </c>
      <c r="G22" s="9">
        <f t="shared" si="12"/>
        <v>1</v>
      </c>
      <c r="H22" s="8">
        <f t="shared" si="13"/>
        <v>5</v>
      </c>
      <c r="I22" s="5">
        <v>5</v>
      </c>
      <c r="J22" s="5">
        <v>5</v>
      </c>
      <c r="K22" s="5">
        <v>5</v>
      </c>
      <c r="L22" s="5">
        <v>5</v>
      </c>
      <c r="M22" s="5">
        <v>5</v>
      </c>
      <c r="N22" s="5">
        <v>5</v>
      </c>
      <c r="O22" s="5">
        <v>5</v>
      </c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</row>
    <row r="23" spans="1:136" ht="16.5">
      <c r="A23" t="s">
        <v>40</v>
      </c>
      <c r="B23" s="7">
        <f t="shared" si="7"/>
        <v>7</v>
      </c>
      <c r="C23" s="7">
        <f t="shared" si="8"/>
        <v>0</v>
      </c>
      <c r="D23" s="7">
        <f t="shared" si="9"/>
        <v>0</v>
      </c>
      <c r="E23" s="7">
        <f t="shared" si="10"/>
        <v>0</v>
      </c>
      <c r="F23" s="7">
        <f t="shared" si="11"/>
        <v>0</v>
      </c>
      <c r="G23" s="9">
        <f t="shared" si="12"/>
        <v>1</v>
      </c>
      <c r="H23" s="8">
        <f t="shared" si="13"/>
        <v>5</v>
      </c>
      <c r="I23" s="5">
        <v>5</v>
      </c>
      <c r="J23" s="5">
        <v>5</v>
      </c>
      <c r="K23" s="5">
        <v>5</v>
      </c>
      <c r="L23" s="5">
        <v>5</v>
      </c>
      <c r="M23" s="5">
        <v>5</v>
      </c>
      <c r="N23" s="5">
        <v>5</v>
      </c>
      <c r="O23" s="5">
        <v>5</v>
      </c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</row>
    <row r="24" spans="1:136" ht="16.5">
      <c r="A24" t="s">
        <v>6</v>
      </c>
      <c r="B24" s="7">
        <f t="shared" si="7"/>
        <v>6</v>
      </c>
      <c r="C24" s="7">
        <f t="shared" si="8"/>
        <v>1</v>
      </c>
      <c r="D24" s="7">
        <f t="shared" si="9"/>
        <v>0</v>
      </c>
      <c r="E24" s="7">
        <f t="shared" si="10"/>
        <v>0</v>
      </c>
      <c r="F24" s="7">
        <f t="shared" si="11"/>
        <v>0</v>
      </c>
      <c r="G24" s="9">
        <f t="shared" si="12"/>
        <v>0.9714285714285713</v>
      </c>
      <c r="H24" s="8">
        <f t="shared" si="13"/>
        <v>4.857142857142857</v>
      </c>
      <c r="I24" s="5">
        <v>5</v>
      </c>
      <c r="J24" s="5">
        <v>5</v>
      </c>
      <c r="K24" s="5">
        <v>5</v>
      </c>
      <c r="L24" s="5">
        <v>5</v>
      </c>
      <c r="M24" s="5">
        <v>5</v>
      </c>
      <c r="N24" s="5">
        <v>5</v>
      </c>
      <c r="O24" s="5">
        <v>4</v>
      </c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</row>
    <row r="25" spans="1:136" ht="16.5">
      <c r="A25" t="s">
        <v>2</v>
      </c>
      <c r="B25" s="7">
        <f t="shared" si="7"/>
        <v>6</v>
      </c>
      <c r="C25" s="7">
        <f t="shared" si="8"/>
        <v>1</v>
      </c>
      <c r="D25" s="7">
        <f t="shared" si="9"/>
        <v>0</v>
      </c>
      <c r="E25" s="7">
        <f t="shared" si="10"/>
        <v>0</v>
      </c>
      <c r="F25" s="7">
        <f t="shared" si="11"/>
        <v>0</v>
      </c>
      <c r="G25" s="9">
        <f t="shared" si="12"/>
        <v>0.9714285714285713</v>
      </c>
      <c r="H25" s="8">
        <f t="shared" si="13"/>
        <v>4.857142857142857</v>
      </c>
      <c r="I25" s="5">
        <v>5</v>
      </c>
      <c r="J25" s="5">
        <v>5</v>
      </c>
      <c r="K25" s="5">
        <v>5</v>
      </c>
      <c r="L25" s="5">
        <v>5</v>
      </c>
      <c r="M25" s="5">
        <v>5</v>
      </c>
      <c r="N25" s="5">
        <v>5</v>
      </c>
      <c r="O25" s="5">
        <v>4</v>
      </c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</row>
    <row r="26" spans="1:76" ht="17.8">
      <c r="A26" s="4" t="s">
        <v>31</v>
      </c>
      <c r="B26" s="7"/>
      <c r="C26" s="7"/>
      <c r="D26" s="7"/>
      <c r="E26" s="7"/>
      <c r="F26" s="7"/>
      <c r="G26" s="9">
        <f t="shared" si="12"/>
        <v>0.9928571428571427</v>
      </c>
      <c r="H26" s="8">
        <f>SUM(H18:H25)/8</f>
        <v>4.9642857142857135</v>
      </c>
      <c r="BX26" s="5"/>
    </row>
  </sheetData>
  <printOptions/>
  <pageMargins left="0.6997222304344177" right="0.6997222304344177" top="0.75" bottom="0.75" header="0.30000001192092896" footer="0.30000001192092896"/>
  <pageSetup fitToHeight="0" fitToWidth="0"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HH16"/>
  <sheetViews>
    <sheetView zoomScaleSheetLayoutView="75" workbookViewId="0" topLeftCell="A1">
      <pane xSplit="8" ySplit="2" topLeftCell="I3" activePane="bottomRight" state="frozen"/>
      <selection pane="bottomRight" activeCell="B6" sqref="B6"/>
    </sheetView>
  </sheetViews>
  <sheetFormatPr defaultColWidth="9.00390625" defaultRowHeight="16.5"/>
  <cols>
    <col min="1" max="1" width="77.50390625" style="0" customWidth="1"/>
    <col min="2" max="8" width="9.00390625" style="5" customWidth="1"/>
    <col min="9" max="70" width="4.625" style="5" customWidth="1"/>
    <col min="71" max="136" width="4.625" style="0" customWidth="1"/>
    <col min="137" max="213" width="4.625" style="5" customWidth="1"/>
    <col min="214" max="219" width="4.625" style="0" customWidth="1"/>
  </cols>
  <sheetData>
    <row r="1" spans="1:7" ht="37.5" customHeight="1">
      <c r="A1" s="2" t="s">
        <v>72</v>
      </c>
      <c r="B1" s="6" t="s">
        <v>41</v>
      </c>
      <c r="C1" s="6" t="s">
        <v>41</v>
      </c>
      <c r="D1" s="6" t="s">
        <v>41</v>
      </c>
      <c r="E1" s="6" t="s">
        <v>41</v>
      </c>
      <c r="F1" s="6" t="s">
        <v>41</v>
      </c>
      <c r="G1" s="6" t="s">
        <v>41</v>
      </c>
    </row>
    <row r="2" spans="1:14" s="3" customFormat="1" ht="16.5">
      <c r="A2" s="3" t="s">
        <v>81</v>
      </c>
      <c r="B2" s="3" t="s">
        <v>65</v>
      </c>
      <c r="C2" s="3" t="s">
        <v>30</v>
      </c>
      <c r="D2" s="3" t="s">
        <v>33</v>
      </c>
      <c r="E2" s="3" t="s">
        <v>29</v>
      </c>
      <c r="F2" s="3" t="s">
        <v>77</v>
      </c>
      <c r="G2" s="3" t="s">
        <v>37</v>
      </c>
      <c r="H2" s="3" t="s">
        <v>32</v>
      </c>
      <c r="I2" s="96" t="s">
        <v>75</v>
      </c>
      <c r="J2" s="96"/>
      <c r="K2" s="96"/>
      <c r="L2" s="97">
        <f>SUM(B3:F3)</f>
        <v>130</v>
      </c>
      <c r="M2" s="97"/>
      <c r="N2" s="3" t="s">
        <v>36</v>
      </c>
    </row>
    <row r="3" spans="1:216" ht="16.5">
      <c r="A3" t="s">
        <v>87</v>
      </c>
      <c r="B3" s="7">
        <v>48</v>
      </c>
      <c r="C3" s="7">
        <v>71</v>
      </c>
      <c r="D3" s="7">
        <v>10</v>
      </c>
      <c r="E3" s="7">
        <f>COUNTIF(I3:ZZ3,2)</f>
        <v>0</v>
      </c>
      <c r="F3" s="7">
        <v>1</v>
      </c>
      <c r="G3" s="9">
        <f>H3/5</f>
        <v>0.8538461538461538</v>
      </c>
      <c r="H3" s="8">
        <f>((B3*5)+(C3*4)+(D3*3)+(E3*2)+(F3*1))/SUM(B3:F3)</f>
        <v>4.269230769230769</v>
      </c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HF3" s="5"/>
      <c r="HG3" s="5"/>
      <c r="HH3" s="5"/>
    </row>
    <row r="4" spans="1:216" ht="16.5">
      <c r="A4" t="s">
        <v>4</v>
      </c>
      <c r="B4" s="7">
        <v>43</v>
      </c>
      <c r="C4" s="7">
        <v>73</v>
      </c>
      <c r="D4" s="7">
        <v>12</v>
      </c>
      <c r="E4" s="7">
        <v>1</v>
      </c>
      <c r="F4" s="7">
        <v>1</v>
      </c>
      <c r="G4" s="9">
        <f aca="true" t="shared" si="0" ref="G4:G11">H4/5</f>
        <v>0.8400000000000001</v>
      </c>
      <c r="H4" s="8">
        <f aca="true" t="shared" si="1" ref="H4:H10">((B4*5)+(C4*4)+(D4*3)+(E4*2)+(F4*1))/SUM(B4:F4)</f>
        <v>4.2</v>
      </c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HF4" s="5"/>
      <c r="HG4" s="5"/>
      <c r="HH4" s="5"/>
    </row>
    <row r="5" spans="1:216" ht="16.5">
      <c r="A5" t="s">
        <v>86</v>
      </c>
      <c r="B5" s="7">
        <v>52</v>
      </c>
      <c r="C5" s="7">
        <v>64</v>
      </c>
      <c r="D5" s="7">
        <v>12</v>
      </c>
      <c r="E5" s="7">
        <v>1</v>
      </c>
      <c r="F5" s="7">
        <v>1</v>
      </c>
      <c r="G5" s="9">
        <f t="shared" si="0"/>
        <v>0.8538461538461538</v>
      </c>
      <c r="H5" s="8">
        <f t="shared" si="1"/>
        <v>4.269230769230769</v>
      </c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HF5" s="5"/>
      <c r="HG5" s="5"/>
      <c r="HH5" s="5"/>
    </row>
    <row r="6" spans="1:216" ht="16.5">
      <c r="A6" t="s">
        <v>84</v>
      </c>
      <c r="B6" s="7">
        <v>49</v>
      </c>
      <c r="C6" s="7">
        <v>62</v>
      </c>
      <c r="D6" s="7">
        <v>18</v>
      </c>
      <c r="E6" s="7">
        <f aca="true" t="shared" si="2" ref="E6:E10">COUNTIF(I6:ZZ6,2)</f>
        <v>0</v>
      </c>
      <c r="F6" s="7">
        <v>1</v>
      </c>
      <c r="G6" s="9">
        <f t="shared" si="0"/>
        <v>0.8430769230769231</v>
      </c>
      <c r="H6" s="8">
        <f t="shared" si="1"/>
        <v>4.2153846153846155</v>
      </c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HF6" s="5"/>
      <c r="HG6" s="5"/>
      <c r="HH6" s="5"/>
    </row>
    <row r="7" spans="1:216" ht="16.5">
      <c r="A7" t="s">
        <v>9</v>
      </c>
      <c r="B7" s="7">
        <v>42</v>
      </c>
      <c r="C7" s="7">
        <v>68</v>
      </c>
      <c r="D7" s="7">
        <v>18</v>
      </c>
      <c r="E7" s="7">
        <v>1</v>
      </c>
      <c r="F7" s="7">
        <v>1</v>
      </c>
      <c r="G7" s="9">
        <f t="shared" si="0"/>
        <v>0.8292307692307693</v>
      </c>
      <c r="H7" s="8">
        <f t="shared" si="1"/>
        <v>4.1461538461538465</v>
      </c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HF7" s="5"/>
      <c r="HG7" s="5"/>
      <c r="HH7" s="5"/>
    </row>
    <row r="8" spans="1:216" ht="16.5">
      <c r="A8" t="s">
        <v>20</v>
      </c>
      <c r="B8" s="7">
        <v>39</v>
      </c>
      <c r="C8" s="7">
        <v>64</v>
      </c>
      <c r="D8" s="7">
        <v>22</v>
      </c>
      <c r="E8" s="7">
        <v>5</v>
      </c>
      <c r="F8" s="7">
        <f>COUNTIF(I8:ZZ8,1)</f>
        <v>0</v>
      </c>
      <c r="G8" s="9">
        <f t="shared" si="0"/>
        <v>0.8107692307692307</v>
      </c>
      <c r="H8" s="8">
        <f t="shared" si="1"/>
        <v>4.053846153846154</v>
      </c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HF8" s="5"/>
      <c r="HG8" s="5"/>
      <c r="HH8" s="5"/>
    </row>
    <row r="9" spans="1:216" ht="16.5">
      <c r="A9" t="s">
        <v>42</v>
      </c>
      <c r="B9" s="7">
        <v>54</v>
      </c>
      <c r="C9" s="7">
        <v>59</v>
      </c>
      <c r="D9" s="7">
        <v>16</v>
      </c>
      <c r="E9" s="7">
        <f t="shared" si="2"/>
        <v>0</v>
      </c>
      <c r="F9" s="7">
        <v>1</v>
      </c>
      <c r="G9" s="9">
        <f t="shared" si="0"/>
        <v>0.8538461538461538</v>
      </c>
      <c r="H9" s="8">
        <f t="shared" si="1"/>
        <v>4.269230769230769</v>
      </c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HF9" s="5"/>
      <c r="HG9" s="5"/>
      <c r="HH9" s="5"/>
    </row>
    <row r="10" spans="1:216" ht="16.5">
      <c r="A10" t="s">
        <v>22</v>
      </c>
      <c r="B10" s="7">
        <v>49</v>
      </c>
      <c r="C10" s="7">
        <v>48</v>
      </c>
      <c r="D10" s="7">
        <v>32</v>
      </c>
      <c r="E10" s="7">
        <f t="shared" si="2"/>
        <v>0</v>
      </c>
      <c r="F10" s="7">
        <v>1</v>
      </c>
      <c r="G10" s="9">
        <f t="shared" si="0"/>
        <v>0.8215384615384614</v>
      </c>
      <c r="H10" s="8">
        <f t="shared" si="1"/>
        <v>4.107692307692307</v>
      </c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HF10" s="5"/>
      <c r="HG10" s="5"/>
      <c r="HH10" s="5"/>
    </row>
    <row r="11" spans="1:76" ht="17.8">
      <c r="A11" s="4" t="s">
        <v>31</v>
      </c>
      <c r="B11" s="7">
        <f>SUM(B3:B10)</f>
        <v>376</v>
      </c>
      <c r="C11" s="7">
        <f aca="true" t="shared" si="3" ref="C11:F11">SUM(C3:C10)</f>
        <v>509</v>
      </c>
      <c r="D11" s="7">
        <f t="shared" si="3"/>
        <v>140</v>
      </c>
      <c r="E11" s="7">
        <f t="shared" si="3"/>
        <v>8</v>
      </c>
      <c r="F11" s="7">
        <f t="shared" si="3"/>
        <v>7</v>
      </c>
      <c r="G11" s="9">
        <f t="shared" si="0"/>
        <v>0.8382692307692308</v>
      </c>
      <c r="H11" s="8">
        <f>SUM(H3:H10)/8</f>
        <v>4.191346153846154</v>
      </c>
      <c r="BX11" s="5"/>
    </row>
    <row r="13" ht="16.5">
      <c r="A13" s="42" t="s">
        <v>43</v>
      </c>
    </row>
    <row r="14" ht="16.5">
      <c r="A14" s="42" t="s">
        <v>90</v>
      </c>
    </row>
    <row r="15" ht="16.5">
      <c r="A15" s="42" t="s">
        <v>88</v>
      </c>
    </row>
    <row r="16" ht="16.5">
      <c r="A16" s="42" t="s">
        <v>47</v>
      </c>
    </row>
  </sheetData>
  <mergeCells count="2">
    <mergeCell ref="I2:K2"/>
    <mergeCell ref="L2:M2"/>
  </mergeCells>
  <printOptions/>
  <pageMargins left="0.6997222304344177" right="0.6997222304344177" top="0.75" bottom="0.75" header="0.30000001192092896" footer="0.30000001192092896"/>
  <pageSetup fitToHeight="0" fitToWidth="0"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EF26"/>
  <sheetViews>
    <sheetView zoomScaleSheetLayoutView="75" workbookViewId="0" topLeftCell="A1">
      <pane xSplit="8" ySplit="4" topLeftCell="L5" activePane="bottomRight" state="frozen"/>
      <selection pane="bottomRight" activeCell="B26" sqref="B26"/>
    </sheetView>
  </sheetViews>
  <sheetFormatPr defaultColWidth="9.00390625" defaultRowHeight="16.5"/>
  <cols>
    <col min="1" max="1" width="77.50390625" style="0" customWidth="1"/>
    <col min="2" max="8" width="9.00390625" style="5" customWidth="1"/>
    <col min="9" max="70" width="4.625" style="5" customWidth="1"/>
    <col min="71" max="136" width="4.625" style="0" customWidth="1"/>
    <col min="137" max="213" width="4.625" style="5" customWidth="1"/>
  </cols>
  <sheetData>
    <row r="1" spans="1:7" ht="37.5" customHeight="1">
      <c r="A1" s="2" t="s">
        <v>52</v>
      </c>
      <c r="B1" s="6" t="s">
        <v>41</v>
      </c>
      <c r="C1" s="6" t="s">
        <v>41</v>
      </c>
      <c r="D1" s="6" t="s">
        <v>41</v>
      </c>
      <c r="E1" s="6" t="s">
        <v>41</v>
      </c>
      <c r="F1" s="6" t="s">
        <v>41</v>
      </c>
      <c r="G1" s="6" t="s">
        <v>41</v>
      </c>
    </row>
    <row r="2" spans="1:7" ht="16.5" customHeight="1">
      <c r="A2" s="2"/>
      <c r="B2" s="6"/>
      <c r="C2" s="6"/>
      <c r="D2" s="6"/>
      <c r="E2" s="6"/>
      <c r="F2" s="6"/>
      <c r="G2" s="6"/>
    </row>
    <row r="3" spans="1:7" ht="16.5" customHeight="1">
      <c r="A3" s="43" t="s">
        <v>35</v>
      </c>
      <c r="B3" s="6"/>
      <c r="C3" s="6"/>
      <c r="D3" s="6"/>
      <c r="E3" s="6"/>
      <c r="F3" s="6"/>
      <c r="G3" s="6"/>
    </row>
    <row r="4" spans="1:9" s="3" customFormat="1" ht="16.5">
      <c r="A4" s="3" t="s">
        <v>81</v>
      </c>
      <c r="B4" s="3" t="s">
        <v>65</v>
      </c>
      <c r="C4" s="3" t="s">
        <v>30</v>
      </c>
      <c r="D4" s="3" t="s">
        <v>33</v>
      </c>
      <c r="E4" s="3" t="s">
        <v>29</v>
      </c>
      <c r="F4" s="3" t="s">
        <v>77</v>
      </c>
      <c r="G4" s="3" t="s">
        <v>37</v>
      </c>
      <c r="H4" s="3" t="s">
        <v>32</v>
      </c>
      <c r="I4" s="3">
        <f>COUNTA(I5:AAE5)</f>
        <v>23</v>
      </c>
    </row>
    <row r="5" spans="1:136" ht="16.5">
      <c r="A5" t="s">
        <v>89</v>
      </c>
      <c r="B5" s="7">
        <f aca="true" t="shared" si="0" ref="B5:B12">COUNTIF(I5:ZY5,5)</f>
        <v>19</v>
      </c>
      <c r="C5" s="7">
        <f aca="true" t="shared" si="1" ref="C5:C12">COUNTIF(I5:ZY5,4)</f>
        <v>4</v>
      </c>
      <c r="D5" s="7">
        <f aca="true" t="shared" si="2" ref="D5:D12">COUNTIF(I5:ZY5,3)</f>
        <v>0</v>
      </c>
      <c r="E5" s="7">
        <f aca="true" t="shared" si="3" ref="E5:E12">COUNTIF(I5:ZY5,2)</f>
        <v>0</v>
      </c>
      <c r="F5" s="7">
        <f aca="true" t="shared" si="4" ref="F5:F12">COUNTIF(I5:ZY5,1)</f>
        <v>0</v>
      </c>
      <c r="G5" s="9">
        <f>H5/5</f>
        <v>0.9652173913043478</v>
      </c>
      <c r="H5" s="8">
        <f>((B5*5)+(C5*4)+(D5*3)+(E5*2)+(F5*1))/SUM(B5:F5)</f>
        <v>4.826086956521739</v>
      </c>
      <c r="I5" s="5">
        <v>5</v>
      </c>
      <c r="J5" s="5">
        <v>5</v>
      </c>
      <c r="K5" s="5">
        <v>5</v>
      </c>
      <c r="L5" s="5">
        <v>5</v>
      </c>
      <c r="M5" s="5">
        <v>5</v>
      </c>
      <c r="N5" s="5">
        <v>5</v>
      </c>
      <c r="O5" s="5">
        <v>4</v>
      </c>
      <c r="P5" s="5">
        <v>4</v>
      </c>
      <c r="Q5" s="5">
        <v>4</v>
      </c>
      <c r="R5" s="5">
        <v>5</v>
      </c>
      <c r="S5" s="5">
        <v>5</v>
      </c>
      <c r="T5" s="5">
        <v>5</v>
      </c>
      <c r="U5" s="5">
        <v>5</v>
      </c>
      <c r="V5" s="5">
        <v>5</v>
      </c>
      <c r="W5" s="5">
        <v>5</v>
      </c>
      <c r="X5" s="5">
        <v>5</v>
      </c>
      <c r="Y5" s="5">
        <v>5</v>
      </c>
      <c r="Z5" s="5">
        <v>5</v>
      </c>
      <c r="AA5" s="5">
        <v>5</v>
      </c>
      <c r="AB5" s="5">
        <v>5</v>
      </c>
      <c r="AC5" s="5">
        <v>5</v>
      </c>
      <c r="AD5" s="5">
        <v>4</v>
      </c>
      <c r="AE5" s="5">
        <v>5</v>
      </c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</row>
    <row r="6" spans="1:136" ht="16.5">
      <c r="A6" t="s">
        <v>7</v>
      </c>
      <c r="B6" s="7">
        <f t="shared" si="0"/>
        <v>18</v>
      </c>
      <c r="C6" s="7">
        <f t="shared" si="1"/>
        <v>5</v>
      </c>
      <c r="D6" s="7">
        <f t="shared" si="2"/>
        <v>0</v>
      </c>
      <c r="E6" s="7">
        <f t="shared" si="3"/>
        <v>0</v>
      </c>
      <c r="F6" s="7">
        <f t="shared" si="4"/>
        <v>0</v>
      </c>
      <c r="G6" s="9">
        <f aca="true" t="shared" si="5" ref="G6:G13">H6/5</f>
        <v>0.9565217391304348</v>
      </c>
      <c r="H6" s="8">
        <f aca="true" t="shared" si="6" ref="H6:H12">((B6*5)+(C6*4)+(D6*3)+(E6*2)+(F6*1))/SUM(B6:F6)</f>
        <v>4.782608695652174</v>
      </c>
      <c r="I6" s="5">
        <v>5</v>
      </c>
      <c r="J6" s="5">
        <v>5</v>
      </c>
      <c r="K6" s="5">
        <v>5</v>
      </c>
      <c r="L6" s="5">
        <v>5</v>
      </c>
      <c r="M6" s="5">
        <v>5</v>
      </c>
      <c r="N6" s="5">
        <v>5</v>
      </c>
      <c r="O6" s="5">
        <v>4</v>
      </c>
      <c r="P6" s="5">
        <v>4</v>
      </c>
      <c r="Q6" s="5">
        <v>4</v>
      </c>
      <c r="R6" s="5">
        <v>5</v>
      </c>
      <c r="S6" s="5">
        <v>5</v>
      </c>
      <c r="T6" s="5">
        <v>5</v>
      </c>
      <c r="U6" s="5">
        <v>5</v>
      </c>
      <c r="V6" s="5">
        <v>5</v>
      </c>
      <c r="W6" s="5">
        <v>5</v>
      </c>
      <c r="X6" s="5">
        <v>5</v>
      </c>
      <c r="Y6" s="5">
        <v>5</v>
      </c>
      <c r="Z6" s="5">
        <v>5</v>
      </c>
      <c r="AA6" s="5">
        <v>5</v>
      </c>
      <c r="AB6" s="5">
        <v>5</v>
      </c>
      <c r="AC6" s="5">
        <v>5</v>
      </c>
      <c r="AD6" s="5">
        <v>4</v>
      </c>
      <c r="AE6" s="5">
        <v>4</v>
      </c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</row>
    <row r="7" spans="1:136" ht="16.5">
      <c r="A7" t="s">
        <v>23</v>
      </c>
      <c r="B7" s="7">
        <f t="shared" si="0"/>
        <v>20</v>
      </c>
      <c r="C7" s="7">
        <f t="shared" si="1"/>
        <v>3</v>
      </c>
      <c r="D7" s="7">
        <f t="shared" si="2"/>
        <v>0</v>
      </c>
      <c r="E7" s="7">
        <f t="shared" si="3"/>
        <v>0</v>
      </c>
      <c r="F7" s="7">
        <f t="shared" si="4"/>
        <v>0</v>
      </c>
      <c r="G7" s="9">
        <f t="shared" si="5"/>
        <v>0.9739130434782609</v>
      </c>
      <c r="H7" s="8">
        <f t="shared" si="6"/>
        <v>4.869565217391305</v>
      </c>
      <c r="I7" s="5">
        <v>5</v>
      </c>
      <c r="J7" s="5">
        <v>5</v>
      </c>
      <c r="K7" s="5">
        <v>5</v>
      </c>
      <c r="L7" s="5">
        <v>5</v>
      </c>
      <c r="M7" s="5">
        <v>5</v>
      </c>
      <c r="N7" s="5">
        <v>5</v>
      </c>
      <c r="O7" s="5">
        <v>5</v>
      </c>
      <c r="P7" s="5">
        <v>4</v>
      </c>
      <c r="Q7" s="5">
        <v>4</v>
      </c>
      <c r="R7" s="5">
        <v>5</v>
      </c>
      <c r="S7" s="5">
        <v>5</v>
      </c>
      <c r="T7" s="5">
        <v>5</v>
      </c>
      <c r="U7" s="5">
        <v>5</v>
      </c>
      <c r="V7" s="5">
        <v>5</v>
      </c>
      <c r="W7" s="5">
        <v>5</v>
      </c>
      <c r="X7" s="5">
        <v>5</v>
      </c>
      <c r="Y7" s="5">
        <v>5</v>
      </c>
      <c r="Z7" s="5">
        <v>5</v>
      </c>
      <c r="AA7" s="5">
        <v>5</v>
      </c>
      <c r="AB7" s="5">
        <v>5</v>
      </c>
      <c r="AC7" s="5">
        <v>5</v>
      </c>
      <c r="AD7" s="5">
        <v>4</v>
      </c>
      <c r="AE7" s="5">
        <v>5</v>
      </c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</row>
    <row r="8" spans="1:136" ht="16.5">
      <c r="A8" t="s">
        <v>39</v>
      </c>
      <c r="B8" s="7">
        <f t="shared" si="0"/>
        <v>20</v>
      </c>
      <c r="C8" s="7">
        <f t="shared" si="1"/>
        <v>3</v>
      </c>
      <c r="D8" s="7">
        <f t="shared" si="2"/>
        <v>0</v>
      </c>
      <c r="E8" s="7">
        <f t="shared" si="3"/>
        <v>0</v>
      </c>
      <c r="F8" s="7">
        <f t="shared" si="4"/>
        <v>0</v>
      </c>
      <c r="G8" s="9">
        <f t="shared" si="5"/>
        <v>0.9739130434782609</v>
      </c>
      <c r="H8" s="8">
        <f t="shared" si="6"/>
        <v>4.869565217391305</v>
      </c>
      <c r="I8" s="5">
        <v>5</v>
      </c>
      <c r="J8" s="5">
        <v>5</v>
      </c>
      <c r="K8" s="5">
        <v>5</v>
      </c>
      <c r="L8" s="5">
        <v>5</v>
      </c>
      <c r="M8" s="5">
        <v>5</v>
      </c>
      <c r="N8" s="5">
        <v>5</v>
      </c>
      <c r="O8" s="5">
        <v>5</v>
      </c>
      <c r="P8" s="5">
        <v>4</v>
      </c>
      <c r="Q8" s="5">
        <v>4</v>
      </c>
      <c r="R8" s="5">
        <v>5</v>
      </c>
      <c r="S8" s="5">
        <v>5</v>
      </c>
      <c r="T8" s="5">
        <v>5</v>
      </c>
      <c r="U8" s="5">
        <v>5</v>
      </c>
      <c r="V8" s="5">
        <v>5</v>
      </c>
      <c r="W8" s="5">
        <v>5</v>
      </c>
      <c r="X8" s="5">
        <v>5</v>
      </c>
      <c r="Y8" s="5">
        <v>5</v>
      </c>
      <c r="Z8" s="5">
        <v>5</v>
      </c>
      <c r="AA8" s="5">
        <v>5</v>
      </c>
      <c r="AB8" s="5">
        <v>5</v>
      </c>
      <c r="AC8" s="5">
        <v>5</v>
      </c>
      <c r="AD8" s="5">
        <v>4</v>
      </c>
      <c r="AE8" s="5">
        <v>5</v>
      </c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</row>
    <row r="9" spans="1:136" ht="16.5">
      <c r="A9" t="s">
        <v>5</v>
      </c>
      <c r="B9" s="7">
        <f t="shared" si="0"/>
        <v>21</v>
      </c>
      <c r="C9" s="7">
        <f t="shared" si="1"/>
        <v>2</v>
      </c>
      <c r="D9" s="7">
        <f t="shared" si="2"/>
        <v>0</v>
      </c>
      <c r="E9" s="7">
        <f t="shared" si="3"/>
        <v>0</v>
      </c>
      <c r="F9" s="7">
        <f t="shared" si="4"/>
        <v>0</v>
      </c>
      <c r="G9" s="9">
        <f t="shared" si="5"/>
        <v>0.9826086956521738</v>
      </c>
      <c r="H9" s="8">
        <f t="shared" si="6"/>
        <v>4.913043478260869</v>
      </c>
      <c r="I9" s="5">
        <v>5</v>
      </c>
      <c r="J9" s="5">
        <v>5</v>
      </c>
      <c r="K9" s="5">
        <v>5</v>
      </c>
      <c r="L9" s="5">
        <v>5</v>
      </c>
      <c r="M9" s="5">
        <v>5</v>
      </c>
      <c r="N9" s="5">
        <v>5</v>
      </c>
      <c r="O9" s="5">
        <v>5</v>
      </c>
      <c r="P9" s="5">
        <v>4</v>
      </c>
      <c r="Q9" s="5">
        <v>5</v>
      </c>
      <c r="R9" s="5">
        <v>5</v>
      </c>
      <c r="S9" s="5">
        <v>5</v>
      </c>
      <c r="T9" s="5">
        <v>5</v>
      </c>
      <c r="U9" s="5">
        <v>5</v>
      </c>
      <c r="V9" s="5">
        <v>5</v>
      </c>
      <c r="W9" s="5">
        <v>5</v>
      </c>
      <c r="X9" s="5">
        <v>5</v>
      </c>
      <c r="Y9" s="5">
        <v>5</v>
      </c>
      <c r="Z9" s="5">
        <v>5</v>
      </c>
      <c r="AA9" s="5">
        <v>5</v>
      </c>
      <c r="AB9" s="5">
        <v>5</v>
      </c>
      <c r="AC9" s="5">
        <v>5</v>
      </c>
      <c r="AD9" s="5">
        <v>4</v>
      </c>
      <c r="AE9" s="5">
        <v>5</v>
      </c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</row>
    <row r="10" spans="1:136" ht="16.5">
      <c r="A10" t="s">
        <v>40</v>
      </c>
      <c r="B10" s="7">
        <f t="shared" si="0"/>
        <v>21</v>
      </c>
      <c r="C10" s="7">
        <f t="shared" si="1"/>
        <v>2</v>
      </c>
      <c r="D10" s="7">
        <f t="shared" si="2"/>
        <v>0</v>
      </c>
      <c r="E10" s="7">
        <f t="shared" si="3"/>
        <v>0</v>
      </c>
      <c r="F10" s="7">
        <f t="shared" si="4"/>
        <v>0</v>
      </c>
      <c r="G10" s="9">
        <f t="shared" si="5"/>
        <v>0.9826086956521738</v>
      </c>
      <c r="H10" s="8">
        <f t="shared" si="6"/>
        <v>4.913043478260869</v>
      </c>
      <c r="I10" s="5">
        <v>5</v>
      </c>
      <c r="J10" s="5">
        <v>5</v>
      </c>
      <c r="K10" s="5">
        <v>5</v>
      </c>
      <c r="L10" s="5">
        <v>5</v>
      </c>
      <c r="M10" s="5">
        <v>5</v>
      </c>
      <c r="N10" s="5">
        <v>5</v>
      </c>
      <c r="O10" s="5">
        <v>5</v>
      </c>
      <c r="P10" s="5">
        <v>4</v>
      </c>
      <c r="Q10" s="5">
        <v>5</v>
      </c>
      <c r="R10" s="5">
        <v>5</v>
      </c>
      <c r="S10" s="5">
        <v>5</v>
      </c>
      <c r="T10" s="5">
        <v>5</v>
      </c>
      <c r="U10" s="5">
        <v>5</v>
      </c>
      <c r="V10" s="5">
        <v>5</v>
      </c>
      <c r="W10" s="5">
        <v>5</v>
      </c>
      <c r="X10" s="5">
        <v>5</v>
      </c>
      <c r="Y10" s="5">
        <v>5</v>
      </c>
      <c r="Z10" s="5">
        <v>5</v>
      </c>
      <c r="AA10" s="5">
        <v>5</v>
      </c>
      <c r="AB10" s="5">
        <v>5</v>
      </c>
      <c r="AC10" s="5">
        <v>5</v>
      </c>
      <c r="AD10" s="5">
        <v>4</v>
      </c>
      <c r="AE10" s="5">
        <v>5</v>
      </c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</row>
    <row r="11" spans="1:136" ht="16.5">
      <c r="A11" t="s">
        <v>6</v>
      </c>
      <c r="B11" s="7">
        <f t="shared" si="0"/>
        <v>21</v>
      </c>
      <c r="C11" s="7">
        <f t="shared" si="1"/>
        <v>2</v>
      </c>
      <c r="D11" s="7">
        <f t="shared" si="2"/>
        <v>0</v>
      </c>
      <c r="E11" s="7">
        <f t="shared" si="3"/>
        <v>0</v>
      </c>
      <c r="F11" s="7">
        <f t="shared" si="4"/>
        <v>0</v>
      </c>
      <c r="G11" s="9">
        <f t="shared" si="5"/>
        <v>0.9826086956521738</v>
      </c>
      <c r="H11" s="8">
        <f t="shared" si="6"/>
        <v>4.913043478260869</v>
      </c>
      <c r="I11" s="5">
        <v>5</v>
      </c>
      <c r="J11" s="5">
        <v>5</v>
      </c>
      <c r="K11" s="5">
        <v>5</v>
      </c>
      <c r="L11" s="5">
        <v>5</v>
      </c>
      <c r="M11" s="5">
        <v>5</v>
      </c>
      <c r="N11" s="5">
        <v>5</v>
      </c>
      <c r="O11" s="5">
        <v>5</v>
      </c>
      <c r="P11" s="5">
        <v>4</v>
      </c>
      <c r="Q11" s="5">
        <v>5</v>
      </c>
      <c r="R11" s="5">
        <v>5</v>
      </c>
      <c r="S11" s="5">
        <v>5</v>
      </c>
      <c r="T11" s="5">
        <v>5</v>
      </c>
      <c r="U11" s="5">
        <v>5</v>
      </c>
      <c r="V11" s="5">
        <v>5</v>
      </c>
      <c r="W11" s="5">
        <v>5</v>
      </c>
      <c r="X11" s="5">
        <v>5</v>
      </c>
      <c r="Y11" s="5">
        <v>5</v>
      </c>
      <c r="Z11" s="5">
        <v>5</v>
      </c>
      <c r="AA11" s="5">
        <v>5</v>
      </c>
      <c r="AB11" s="5">
        <v>4</v>
      </c>
      <c r="AC11" s="5">
        <v>5</v>
      </c>
      <c r="AD11" s="5">
        <v>5</v>
      </c>
      <c r="AE11" s="5">
        <v>5</v>
      </c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</row>
    <row r="12" spans="1:136" ht="16.5">
      <c r="A12" t="s">
        <v>2</v>
      </c>
      <c r="B12" s="7">
        <f t="shared" si="0"/>
        <v>19</v>
      </c>
      <c r="C12" s="7">
        <f t="shared" si="1"/>
        <v>4</v>
      </c>
      <c r="D12" s="7">
        <f t="shared" si="2"/>
        <v>0</v>
      </c>
      <c r="E12" s="7">
        <f t="shared" si="3"/>
        <v>0</v>
      </c>
      <c r="F12" s="7">
        <f t="shared" si="4"/>
        <v>0</v>
      </c>
      <c r="G12" s="9">
        <f t="shared" si="5"/>
        <v>0.9652173913043478</v>
      </c>
      <c r="H12" s="8">
        <f t="shared" si="6"/>
        <v>4.826086956521739</v>
      </c>
      <c r="I12" s="5">
        <v>5</v>
      </c>
      <c r="J12" s="5">
        <v>5</v>
      </c>
      <c r="K12" s="5">
        <v>5</v>
      </c>
      <c r="L12" s="5">
        <v>5</v>
      </c>
      <c r="M12" s="5">
        <v>5</v>
      </c>
      <c r="N12" s="5">
        <v>5</v>
      </c>
      <c r="O12" s="5">
        <v>4</v>
      </c>
      <c r="P12" s="5">
        <v>4</v>
      </c>
      <c r="Q12" s="5">
        <v>5</v>
      </c>
      <c r="R12" s="5">
        <v>5</v>
      </c>
      <c r="S12" s="5">
        <v>5</v>
      </c>
      <c r="T12" s="5">
        <v>5</v>
      </c>
      <c r="U12" s="5">
        <v>5</v>
      </c>
      <c r="V12" s="5">
        <v>5</v>
      </c>
      <c r="W12" s="5">
        <v>5</v>
      </c>
      <c r="X12" s="5">
        <v>5</v>
      </c>
      <c r="Y12" s="5">
        <v>5</v>
      </c>
      <c r="Z12" s="5">
        <v>5</v>
      </c>
      <c r="AA12" s="5">
        <v>4</v>
      </c>
      <c r="AB12" s="5">
        <v>5</v>
      </c>
      <c r="AC12" s="5">
        <v>5</v>
      </c>
      <c r="AD12" s="5">
        <v>4</v>
      </c>
      <c r="AE12" s="5">
        <v>5</v>
      </c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</row>
    <row r="13" spans="1:76" ht="17.8">
      <c r="A13" s="4" t="s">
        <v>31</v>
      </c>
      <c r="B13" s="7"/>
      <c r="C13" s="7"/>
      <c r="D13" s="7"/>
      <c r="E13" s="7"/>
      <c r="F13" s="7"/>
      <c r="G13" s="9">
        <f t="shared" si="5"/>
        <v>0.9728260869565217</v>
      </c>
      <c r="H13" s="8">
        <f>SUM(H5:H12)/8</f>
        <v>4.864130434782608</v>
      </c>
      <c r="BX13" s="5"/>
    </row>
    <row r="16" ht="17.8">
      <c r="A16" s="43" t="s">
        <v>26</v>
      </c>
    </row>
    <row r="17" spans="1:9" s="3" customFormat="1" ht="16.5">
      <c r="A17" s="3" t="s">
        <v>81</v>
      </c>
      <c r="B17" s="3" t="s">
        <v>65</v>
      </c>
      <c r="C17" s="3" t="s">
        <v>30</v>
      </c>
      <c r="D17" s="3" t="s">
        <v>33</v>
      </c>
      <c r="E17" s="3" t="s">
        <v>29</v>
      </c>
      <c r="F17" s="3" t="s">
        <v>77</v>
      </c>
      <c r="G17" s="3" t="s">
        <v>37</v>
      </c>
      <c r="H17" s="3" t="s">
        <v>32</v>
      </c>
      <c r="I17" s="3">
        <f>COUNTA(I18:AAE18)</f>
        <v>22</v>
      </c>
    </row>
    <row r="18" spans="1:136" ht="16.5">
      <c r="A18" t="s">
        <v>89</v>
      </c>
      <c r="B18" s="7">
        <f aca="true" t="shared" si="7" ref="B18:B25">COUNTIF(I18:ZY18,5)</f>
        <v>20</v>
      </c>
      <c r="C18" s="7">
        <f aca="true" t="shared" si="8" ref="C18:C25">COUNTIF(I18:ZY18,4)</f>
        <v>2</v>
      </c>
      <c r="D18" s="7">
        <f aca="true" t="shared" si="9" ref="D18:D25">COUNTIF(I18:ZY18,3)</f>
        <v>0</v>
      </c>
      <c r="E18" s="7">
        <f aca="true" t="shared" si="10" ref="E18:E25">COUNTIF(I18:ZY18,2)</f>
        <v>0</v>
      </c>
      <c r="F18" s="7">
        <f aca="true" t="shared" si="11" ref="F18:F25">COUNTIF(I18:ZY18,1)</f>
        <v>0</v>
      </c>
      <c r="G18" s="9">
        <f>H18/5</f>
        <v>0.9818181818181818</v>
      </c>
      <c r="H18" s="8">
        <f>((B18*5)+(C18*4)+(D18*3)+(E18*2)+(F18*1))/SUM(B18:F18)</f>
        <v>4.909090909090909</v>
      </c>
      <c r="I18" s="5">
        <v>5</v>
      </c>
      <c r="J18" s="5">
        <v>5</v>
      </c>
      <c r="K18" s="5">
        <v>5</v>
      </c>
      <c r="L18" s="5">
        <v>5</v>
      </c>
      <c r="M18" s="5">
        <v>5</v>
      </c>
      <c r="N18" s="5">
        <v>5</v>
      </c>
      <c r="O18" s="5">
        <v>5</v>
      </c>
      <c r="P18" s="5">
        <v>4</v>
      </c>
      <c r="Q18" s="5">
        <v>5</v>
      </c>
      <c r="R18" s="5">
        <v>5</v>
      </c>
      <c r="S18" s="5">
        <v>5</v>
      </c>
      <c r="T18" s="5">
        <v>5</v>
      </c>
      <c r="U18" s="5">
        <v>5</v>
      </c>
      <c r="V18" s="5">
        <v>5</v>
      </c>
      <c r="W18" s="5">
        <v>5</v>
      </c>
      <c r="X18" s="5">
        <v>5</v>
      </c>
      <c r="Y18" s="5">
        <v>5</v>
      </c>
      <c r="Z18" s="5">
        <v>5</v>
      </c>
      <c r="AA18" s="5">
        <v>5</v>
      </c>
      <c r="AB18" s="5">
        <v>5</v>
      </c>
      <c r="AC18" s="5">
        <v>5</v>
      </c>
      <c r="AE18" s="5">
        <v>4</v>
      </c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</row>
    <row r="19" spans="1:136" ht="16.5">
      <c r="A19" t="s">
        <v>7</v>
      </c>
      <c r="B19" s="7">
        <f t="shared" si="7"/>
        <v>20</v>
      </c>
      <c r="C19" s="7">
        <f t="shared" si="8"/>
        <v>2</v>
      </c>
      <c r="D19" s="7">
        <f t="shared" si="9"/>
        <v>0</v>
      </c>
      <c r="E19" s="7">
        <f t="shared" si="10"/>
        <v>0</v>
      </c>
      <c r="F19" s="7">
        <f t="shared" si="11"/>
        <v>0</v>
      </c>
      <c r="G19" s="9">
        <f aca="true" t="shared" si="12" ref="G19:G26">H19/5</f>
        <v>0.9818181818181818</v>
      </c>
      <c r="H19" s="8">
        <f aca="true" t="shared" si="13" ref="H19:H25">((B19*5)+(C19*4)+(D19*3)+(E19*2)+(F19*1))/SUM(B19:F19)</f>
        <v>4.909090909090909</v>
      </c>
      <c r="I19" s="5">
        <v>5</v>
      </c>
      <c r="J19" s="5">
        <v>5</v>
      </c>
      <c r="K19" s="5">
        <v>5</v>
      </c>
      <c r="L19" s="5">
        <v>5</v>
      </c>
      <c r="M19" s="5">
        <v>5</v>
      </c>
      <c r="N19" s="5">
        <v>5</v>
      </c>
      <c r="O19" s="5">
        <v>5</v>
      </c>
      <c r="P19" s="5">
        <v>4</v>
      </c>
      <c r="Q19" s="5">
        <v>5</v>
      </c>
      <c r="R19" s="5">
        <v>5</v>
      </c>
      <c r="S19" s="5">
        <v>5</v>
      </c>
      <c r="T19" s="5">
        <v>5</v>
      </c>
      <c r="U19" s="5">
        <v>5</v>
      </c>
      <c r="V19" s="5">
        <v>5</v>
      </c>
      <c r="W19" s="5">
        <v>5</v>
      </c>
      <c r="X19" s="5">
        <v>5</v>
      </c>
      <c r="Y19" s="5">
        <v>5</v>
      </c>
      <c r="Z19" s="5">
        <v>5</v>
      </c>
      <c r="AA19" s="5">
        <v>5</v>
      </c>
      <c r="AB19" s="5">
        <v>5</v>
      </c>
      <c r="AC19" s="5">
        <v>5</v>
      </c>
      <c r="AE19" s="5">
        <v>4</v>
      </c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</row>
    <row r="20" spans="1:136" ht="16.5">
      <c r="A20" t="s">
        <v>23</v>
      </c>
      <c r="B20" s="7">
        <f t="shared" si="7"/>
        <v>20</v>
      </c>
      <c r="C20" s="7">
        <f t="shared" si="8"/>
        <v>2</v>
      </c>
      <c r="D20" s="7">
        <f t="shared" si="9"/>
        <v>0</v>
      </c>
      <c r="E20" s="7">
        <f t="shared" si="10"/>
        <v>0</v>
      </c>
      <c r="F20" s="7">
        <f t="shared" si="11"/>
        <v>0</v>
      </c>
      <c r="G20" s="9">
        <f t="shared" si="12"/>
        <v>0.9818181818181818</v>
      </c>
      <c r="H20" s="8">
        <f t="shared" si="13"/>
        <v>4.909090909090909</v>
      </c>
      <c r="I20" s="5">
        <v>5</v>
      </c>
      <c r="J20" s="5">
        <v>5</v>
      </c>
      <c r="K20" s="5">
        <v>5</v>
      </c>
      <c r="L20" s="5">
        <v>5</v>
      </c>
      <c r="M20" s="5">
        <v>5</v>
      </c>
      <c r="N20" s="5">
        <v>5</v>
      </c>
      <c r="O20" s="5">
        <v>5</v>
      </c>
      <c r="P20" s="5">
        <v>4</v>
      </c>
      <c r="Q20" s="5">
        <v>5</v>
      </c>
      <c r="R20" s="5">
        <v>5</v>
      </c>
      <c r="S20" s="5">
        <v>5</v>
      </c>
      <c r="T20" s="5">
        <v>5</v>
      </c>
      <c r="U20" s="5">
        <v>5</v>
      </c>
      <c r="V20" s="5">
        <v>5</v>
      </c>
      <c r="W20" s="5">
        <v>5</v>
      </c>
      <c r="X20" s="5">
        <v>5</v>
      </c>
      <c r="Y20" s="5">
        <v>5</v>
      </c>
      <c r="Z20" s="5">
        <v>5</v>
      </c>
      <c r="AA20" s="5">
        <v>5</v>
      </c>
      <c r="AB20" s="5">
        <v>5</v>
      </c>
      <c r="AC20" s="5">
        <v>5</v>
      </c>
      <c r="AE20" s="5">
        <v>4</v>
      </c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</row>
    <row r="21" spans="1:136" ht="16.5">
      <c r="A21" t="s">
        <v>39</v>
      </c>
      <c r="B21" s="7">
        <f t="shared" si="7"/>
        <v>20</v>
      </c>
      <c r="C21" s="7">
        <f t="shared" si="8"/>
        <v>2</v>
      </c>
      <c r="D21" s="7">
        <f t="shared" si="9"/>
        <v>0</v>
      </c>
      <c r="E21" s="7">
        <f t="shared" si="10"/>
        <v>0</v>
      </c>
      <c r="F21" s="7">
        <f t="shared" si="11"/>
        <v>0</v>
      </c>
      <c r="G21" s="9">
        <f t="shared" si="12"/>
        <v>0.9818181818181818</v>
      </c>
      <c r="H21" s="8">
        <f t="shared" si="13"/>
        <v>4.909090909090909</v>
      </c>
      <c r="I21" s="5">
        <v>5</v>
      </c>
      <c r="J21" s="5">
        <v>5</v>
      </c>
      <c r="K21" s="5">
        <v>5</v>
      </c>
      <c r="L21" s="5">
        <v>5</v>
      </c>
      <c r="M21" s="5">
        <v>5</v>
      </c>
      <c r="N21" s="5">
        <v>5</v>
      </c>
      <c r="O21" s="5">
        <v>5</v>
      </c>
      <c r="P21" s="5">
        <v>4</v>
      </c>
      <c r="Q21" s="5">
        <v>5</v>
      </c>
      <c r="R21" s="5">
        <v>5</v>
      </c>
      <c r="S21" s="5">
        <v>5</v>
      </c>
      <c r="T21" s="5">
        <v>5</v>
      </c>
      <c r="U21" s="5">
        <v>5</v>
      </c>
      <c r="V21" s="5">
        <v>5</v>
      </c>
      <c r="W21" s="5">
        <v>5</v>
      </c>
      <c r="X21" s="5">
        <v>5</v>
      </c>
      <c r="Y21" s="5">
        <v>5</v>
      </c>
      <c r="Z21" s="5">
        <v>5</v>
      </c>
      <c r="AA21" s="5">
        <v>5</v>
      </c>
      <c r="AB21" s="5">
        <v>5</v>
      </c>
      <c r="AC21" s="5">
        <v>5</v>
      </c>
      <c r="AE21" s="5">
        <v>4</v>
      </c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</row>
    <row r="22" spans="1:136" ht="16.5">
      <c r="A22" t="s">
        <v>5</v>
      </c>
      <c r="B22" s="7">
        <f t="shared" si="7"/>
        <v>20</v>
      </c>
      <c r="C22" s="7">
        <f t="shared" si="8"/>
        <v>2</v>
      </c>
      <c r="D22" s="7">
        <f t="shared" si="9"/>
        <v>0</v>
      </c>
      <c r="E22" s="7">
        <f t="shared" si="10"/>
        <v>0</v>
      </c>
      <c r="F22" s="7">
        <f t="shared" si="11"/>
        <v>0</v>
      </c>
      <c r="G22" s="9">
        <f t="shared" si="12"/>
        <v>0.9818181818181818</v>
      </c>
      <c r="H22" s="8">
        <f t="shared" si="13"/>
        <v>4.909090909090909</v>
      </c>
      <c r="I22" s="5">
        <v>5</v>
      </c>
      <c r="J22" s="5">
        <v>5</v>
      </c>
      <c r="K22" s="5">
        <v>5</v>
      </c>
      <c r="L22" s="5">
        <v>5</v>
      </c>
      <c r="M22" s="5">
        <v>5</v>
      </c>
      <c r="N22" s="5">
        <v>5</v>
      </c>
      <c r="O22" s="5">
        <v>5</v>
      </c>
      <c r="P22" s="5">
        <v>4</v>
      </c>
      <c r="Q22" s="5">
        <v>5</v>
      </c>
      <c r="R22" s="5">
        <v>5</v>
      </c>
      <c r="S22" s="5">
        <v>5</v>
      </c>
      <c r="T22" s="5">
        <v>5</v>
      </c>
      <c r="U22" s="5">
        <v>5</v>
      </c>
      <c r="V22" s="5">
        <v>5</v>
      </c>
      <c r="W22" s="5">
        <v>5</v>
      </c>
      <c r="X22" s="5">
        <v>5</v>
      </c>
      <c r="Y22" s="5">
        <v>5</v>
      </c>
      <c r="Z22" s="5">
        <v>5</v>
      </c>
      <c r="AA22" s="5">
        <v>5</v>
      </c>
      <c r="AB22" s="5">
        <v>5</v>
      </c>
      <c r="AC22" s="5">
        <v>5</v>
      </c>
      <c r="AE22" s="5">
        <v>4</v>
      </c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</row>
    <row r="23" spans="1:136" ht="16.5">
      <c r="A23" t="s">
        <v>40</v>
      </c>
      <c r="B23" s="7">
        <f t="shared" si="7"/>
        <v>19</v>
      </c>
      <c r="C23" s="7">
        <f t="shared" si="8"/>
        <v>3</v>
      </c>
      <c r="D23" s="7">
        <f t="shared" si="9"/>
        <v>0</v>
      </c>
      <c r="E23" s="7">
        <f t="shared" si="10"/>
        <v>0</v>
      </c>
      <c r="F23" s="7">
        <f t="shared" si="11"/>
        <v>0</v>
      </c>
      <c r="G23" s="9">
        <f t="shared" si="12"/>
        <v>0.9727272727272727</v>
      </c>
      <c r="H23" s="8">
        <f t="shared" si="13"/>
        <v>4.863636363636363</v>
      </c>
      <c r="I23" s="5">
        <v>5</v>
      </c>
      <c r="J23" s="5">
        <v>5</v>
      </c>
      <c r="K23" s="5">
        <v>5</v>
      </c>
      <c r="L23" s="5">
        <v>5</v>
      </c>
      <c r="M23" s="5">
        <v>5</v>
      </c>
      <c r="N23" s="5">
        <v>5</v>
      </c>
      <c r="O23" s="5">
        <v>5</v>
      </c>
      <c r="P23" s="5">
        <v>4</v>
      </c>
      <c r="Q23" s="5">
        <v>5</v>
      </c>
      <c r="R23" s="5">
        <v>5</v>
      </c>
      <c r="S23" s="5">
        <v>5</v>
      </c>
      <c r="T23" s="5">
        <v>5</v>
      </c>
      <c r="U23" s="5">
        <v>5</v>
      </c>
      <c r="V23" s="5">
        <v>5</v>
      </c>
      <c r="W23" s="5">
        <v>5</v>
      </c>
      <c r="X23" s="5">
        <v>5</v>
      </c>
      <c r="Y23" s="5">
        <v>5</v>
      </c>
      <c r="Z23" s="5">
        <v>5</v>
      </c>
      <c r="AA23" s="5">
        <v>4</v>
      </c>
      <c r="AB23" s="5">
        <v>5</v>
      </c>
      <c r="AC23" s="5">
        <v>5</v>
      </c>
      <c r="AE23" s="5">
        <v>4</v>
      </c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</row>
    <row r="24" spans="1:136" ht="16.5">
      <c r="A24" t="s">
        <v>6</v>
      </c>
      <c r="B24" s="7">
        <f t="shared" si="7"/>
        <v>19</v>
      </c>
      <c r="C24" s="7">
        <f t="shared" si="8"/>
        <v>3</v>
      </c>
      <c r="D24" s="7">
        <f t="shared" si="9"/>
        <v>0</v>
      </c>
      <c r="E24" s="7">
        <f t="shared" si="10"/>
        <v>0</v>
      </c>
      <c r="F24" s="7">
        <f t="shared" si="11"/>
        <v>0</v>
      </c>
      <c r="G24" s="9">
        <f t="shared" si="12"/>
        <v>0.9727272727272727</v>
      </c>
      <c r="H24" s="8">
        <f t="shared" si="13"/>
        <v>4.863636363636363</v>
      </c>
      <c r="I24" s="5">
        <v>5</v>
      </c>
      <c r="J24" s="5">
        <v>5</v>
      </c>
      <c r="K24" s="5">
        <v>5</v>
      </c>
      <c r="L24" s="5">
        <v>5</v>
      </c>
      <c r="M24" s="5">
        <v>5</v>
      </c>
      <c r="N24" s="5">
        <v>5</v>
      </c>
      <c r="O24" s="5">
        <v>5</v>
      </c>
      <c r="P24" s="5">
        <v>4</v>
      </c>
      <c r="Q24" s="5">
        <v>5</v>
      </c>
      <c r="R24" s="5">
        <v>5</v>
      </c>
      <c r="S24" s="5">
        <v>5</v>
      </c>
      <c r="T24" s="5">
        <v>5</v>
      </c>
      <c r="U24" s="5">
        <v>5</v>
      </c>
      <c r="V24" s="5">
        <v>5</v>
      </c>
      <c r="W24" s="5">
        <v>5</v>
      </c>
      <c r="X24" s="5">
        <v>5</v>
      </c>
      <c r="Y24" s="5">
        <v>5</v>
      </c>
      <c r="Z24" s="5">
        <v>5</v>
      </c>
      <c r="AA24" s="5">
        <v>5</v>
      </c>
      <c r="AB24" s="5">
        <v>4</v>
      </c>
      <c r="AC24" s="5">
        <v>5</v>
      </c>
      <c r="AE24" s="5">
        <v>4</v>
      </c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</row>
    <row r="25" spans="1:136" ht="16.5">
      <c r="A25" t="s">
        <v>2</v>
      </c>
      <c r="B25" s="7">
        <f t="shared" si="7"/>
        <v>19</v>
      </c>
      <c r="C25" s="7">
        <f t="shared" si="8"/>
        <v>3</v>
      </c>
      <c r="D25" s="7">
        <f t="shared" si="9"/>
        <v>0</v>
      </c>
      <c r="E25" s="7">
        <f t="shared" si="10"/>
        <v>0</v>
      </c>
      <c r="F25" s="7">
        <f t="shared" si="11"/>
        <v>0</v>
      </c>
      <c r="G25" s="9">
        <f t="shared" si="12"/>
        <v>0.9727272727272727</v>
      </c>
      <c r="H25" s="8">
        <f t="shared" si="13"/>
        <v>4.863636363636363</v>
      </c>
      <c r="I25" s="5">
        <v>5</v>
      </c>
      <c r="J25" s="5">
        <v>5</v>
      </c>
      <c r="K25" s="5">
        <v>5</v>
      </c>
      <c r="L25" s="5">
        <v>5</v>
      </c>
      <c r="M25" s="5">
        <v>5</v>
      </c>
      <c r="N25" s="5">
        <v>5</v>
      </c>
      <c r="O25" s="5">
        <v>5</v>
      </c>
      <c r="P25" s="5">
        <v>4</v>
      </c>
      <c r="Q25" s="5">
        <v>5</v>
      </c>
      <c r="R25" s="5">
        <v>5</v>
      </c>
      <c r="S25" s="5">
        <v>5</v>
      </c>
      <c r="T25" s="5">
        <v>5</v>
      </c>
      <c r="U25" s="5">
        <v>5</v>
      </c>
      <c r="V25" s="5">
        <v>5</v>
      </c>
      <c r="W25" s="5">
        <v>5</v>
      </c>
      <c r="X25" s="5">
        <v>5</v>
      </c>
      <c r="Y25" s="5">
        <v>5</v>
      </c>
      <c r="Z25" s="5">
        <v>5</v>
      </c>
      <c r="AA25" s="5">
        <v>4</v>
      </c>
      <c r="AB25" s="5">
        <v>5</v>
      </c>
      <c r="AC25" s="5">
        <v>5</v>
      </c>
      <c r="AE25" s="5">
        <v>4</v>
      </c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</row>
    <row r="26" spans="1:76" ht="17.8">
      <c r="A26" s="4" t="s">
        <v>31</v>
      </c>
      <c r="B26" s="7"/>
      <c r="C26" s="7"/>
      <c r="D26" s="7"/>
      <c r="E26" s="7"/>
      <c r="F26" s="7"/>
      <c r="G26" s="9">
        <f t="shared" si="12"/>
        <v>0.978409090909091</v>
      </c>
      <c r="H26" s="8">
        <f>SUM(H18:H25)/8</f>
        <v>4.892045454545455</v>
      </c>
      <c r="BX26" s="5"/>
    </row>
  </sheetData>
  <printOptions/>
  <pageMargins left="0.6997222304344177" right="0.6997222304344177" top="0.75" bottom="0.75" header="0.30000001192092896" footer="0.30000001192092896"/>
  <pageSetup fitToHeight="0" fitToWidth="0" horizontalDpi="600" verticalDpi="600" orientation="portrait" paperSize="9" copies="1"/>
</worksheet>
</file>

<file path=xl/worksheets/sheet4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EF26"/>
  <sheetViews>
    <sheetView zoomScaleSheetLayoutView="75" workbookViewId="0" topLeftCell="A1">
      <pane xSplit="8" ySplit="4" topLeftCell="I5" activePane="bottomRight" state="frozen"/>
      <selection pane="bottomRight" activeCell="D24" sqref="D24"/>
    </sheetView>
  </sheetViews>
  <sheetFormatPr defaultColWidth="9.00390625" defaultRowHeight="16.5"/>
  <cols>
    <col min="1" max="1" width="77.50390625" style="0" customWidth="1"/>
    <col min="2" max="8" width="9.00390625" style="5" customWidth="1"/>
    <col min="9" max="70" width="4.625" style="5" customWidth="1"/>
    <col min="71" max="136" width="4.625" style="0" customWidth="1"/>
    <col min="137" max="213" width="4.625" style="5" customWidth="1"/>
  </cols>
  <sheetData>
    <row r="1" spans="1:7" ht="37.5" customHeight="1">
      <c r="A1" s="2" t="s">
        <v>55</v>
      </c>
      <c r="B1" s="6" t="s">
        <v>41</v>
      </c>
      <c r="C1" s="6"/>
      <c r="D1" s="6"/>
      <c r="E1" s="6"/>
      <c r="F1" s="6"/>
      <c r="G1" s="6"/>
    </row>
    <row r="2" spans="1:7" ht="16.5" customHeight="1">
      <c r="A2" s="2"/>
      <c r="B2" s="6"/>
      <c r="C2" s="6"/>
      <c r="D2" s="6"/>
      <c r="E2" s="6"/>
      <c r="F2" s="6"/>
      <c r="G2" s="6"/>
    </row>
    <row r="3" spans="1:7" ht="16.5" customHeight="1">
      <c r="A3" s="43" t="s">
        <v>35</v>
      </c>
      <c r="B3" s="6"/>
      <c r="C3" s="6"/>
      <c r="D3" s="6"/>
      <c r="E3" s="6"/>
      <c r="F3" s="6"/>
      <c r="G3" s="6"/>
    </row>
    <row r="4" spans="1:9" s="3" customFormat="1" ht="16.5">
      <c r="A4" s="3" t="s">
        <v>81</v>
      </c>
      <c r="B4" s="3" t="s">
        <v>65</v>
      </c>
      <c r="C4" s="3" t="s">
        <v>30</v>
      </c>
      <c r="D4" s="3" t="s">
        <v>33</v>
      </c>
      <c r="E4" s="3" t="s">
        <v>29</v>
      </c>
      <c r="F4" s="3" t="s">
        <v>77</v>
      </c>
      <c r="G4" s="3" t="s">
        <v>37</v>
      </c>
      <c r="H4" s="3" t="s">
        <v>32</v>
      </c>
      <c r="I4" s="3">
        <f>COUNTA(I5:AAE5)</f>
        <v>60</v>
      </c>
    </row>
    <row r="5" spans="1:136" ht="16.5">
      <c r="A5" t="s">
        <v>89</v>
      </c>
      <c r="B5" s="7">
        <f aca="true" t="shared" si="0" ref="B5:B12">COUNTIF(I5:ZY5,5)</f>
        <v>57</v>
      </c>
      <c r="C5" s="7">
        <f aca="true" t="shared" si="1" ref="C5:C12">COUNTIF(I5:ZY5,4)</f>
        <v>3</v>
      </c>
      <c r="D5" s="7">
        <f aca="true" t="shared" si="2" ref="D5:D12">COUNTIF(I5:ZY5,3)</f>
        <v>0</v>
      </c>
      <c r="E5" s="7">
        <f aca="true" t="shared" si="3" ref="E5:E12">COUNTIF(I5:ZY5,2)</f>
        <v>0</v>
      </c>
      <c r="F5" s="7">
        <f aca="true" t="shared" si="4" ref="F5:F12">COUNTIF(I5:ZY5,1)</f>
        <v>0</v>
      </c>
      <c r="G5" s="9">
        <f>H5/5</f>
        <v>0.99</v>
      </c>
      <c r="H5" s="8">
        <f>((B5*5)+(C5*4)+(D5*3)+(E5*2)+(F5*1))/SUM(B5:F5)</f>
        <v>4.95</v>
      </c>
      <c r="I5" s="5">
        <v>5</v>
      </c>
      <c r="J5" s="5">
        <v>5</v>
      </c>
      <c r="K5" s="5">
        <v>5</v>
      </c>
      <c r="L5" s="5">
        <v>5</v>
      </c>
      <c r="M5" s="5">
        <v>5</v>
      </c>
      <c r="N5" s="5">
        <v>5</v>
      </c>
      <c r="O5" s="5">
        <v>5</v>
      </c>
      <c r="P5" s="5">
        <v>5</v>
      </c>
      <c r="Q5" s="5">
        <v>5</v>
      </c>
      <c r="R5" s="5">
        <v>5</v>
      </c>
      <c r="S5" s="5">
        <v>5</v>
      </c>
      <c r="T5" s="5">
        <v>5</v>
      </c>
      <c r="U5" s="5">
        <v>5</v>
      </c>
      <c r="V5" s="5">
        <v>5</v>
      </c>
      <c r="W5" s="5">
        <v>5</v>
      </c>
      <c r="X5" s="5">
        <v>5</v>
      </c>
      <c r="Y5" s="5">
        <v>5</v>
      </c>
      <c r="Z5" s="5">
        <v>5</v>
      </c>
      <c r="AA5" s="5">
        <v>5</v>
      </c>
      <c r="AB5" s="5">
        <v>5</v>
      </c>
      <c r="AC5" s="5">
        <v>5</v>
      </c>
      <c r="AD5" s="5">
        <v>5</v>
      </c>
      <c r="AE5" s="5">
        <v>5</v>
      </c>
      <c r="AF5" s="5">
        <v>5</v>
      </c>
      <c r="AG5" s="5">
        <v>5</v>
      </c>
      <c r="AH5" s="5">
        <v>5</v>
      </c>
      <c r="AI5" s="5">
        <v>5</v>
      </c>
      <c r="AJ5" s="5">
        <v>5</v>
      </c>
      <c r="AK5" s="5">
        <v>5</v>
      </c>
      <c r="AL5" s="5">
        <v>5</v>
      </c>
      <c r="AM5" s="5">
        <v>5</v>
      </c>
      <c r="AN5" s="5">
        <v>5</v>
      </c>
      <c r="AO5" s="5">
        <v>5</v>
      </c>
      <c r="AP5" s="5">
        <v>5</v>
      </c>
      <c r="AQ5" s="5">
        <v>5</v>
      </c>
      <c r="AR5" s="5">
        <v>5</v>
      </c>
      <c r="AS5" s="5">
        <v>5</v>
      </c>
      <c r="AT5" s="5">
        <v>5</v>
      </c>
      <c r="AU5" s="5">
        <v>5</v>
      </c>
      <c r="AV5" s="5">
        <v>5</v>
      </c>
      <c r="AW5" s="5">
        <v>5</v>
      </c>
      <c r="AX5" s="5">
        <v>5</v>
      </c>
      <c r="AY5" s="5">
        <v>5</v>
      </c>
      <c r="AZ5" s="5">
        <v>5</v>
      </c>
      <c r="BA5" s="5">
        <v>5</v>
      </c>
      <c r="BB5" s="5">
        <v>5</v>
      </c>
      <c r="BC5" s="5">
        <v>5</v>
      </c>
      <c r="BD5" s="5">
        <v>5</v>
      </c>
      <c r="BE5" s="5">
        <v>5</v>
      </c>
      <c r="BF5" s="5">
        <v>5</v>
      </c>
      <c r="BG5" s="5">
        <v>5</v>
      </c>
      <c r="BH5" s="5">
        <v>5</v>
      </c>
      <c r="BI5" s="5">
        <v>5</v>
      </c>
      <c r="BJ5" s="5">
        <v>4</v>
      </c>
      <c r="BK5" s="5">
        <v>5</v>
      </c>
      <c r="BL5" s="5">
        <v>5</v>
      </c>
      <c r="BM5" s="5">
        <v>4</v>
      </c>
      <c r="BN5" s="5">
        <v>5</v>
      </c>
      <c r="BO5" s="5">
        <v>4</v>
      </c>
      <c r="BP5" s="5">
        <v>5</v>
      </c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</row>
    <row r="6" spans="1:136" ht="16.5">
      <c r="A6" t="s">
        <v>7</v>
      </c>
      <c r="B6" s="7">
        <f t="shared" si="0"/>
        <v>56</v>
      </c>
      <c r="C6" s="7">
        <f t="shared" si="1"/>
        <v>4</v>
      </c>
      <c r="D6" s="7">
        <f t="shared" si="2"/>
        <v>0</v>
      </c>
      <c r="E6" s="7">
        <f t="shared" si="3"/>
        <v>0</v>
      </c>
      <c r="F6" s="7">
        <f t="shared" si="4"/>
        <v>0</v>
      </c>
      <c r="G6" s="9">
        <f aca="true" t="shared" si="5" ref="G6:G13">H6/5</f>
        <v>0.9866666666666667</v>
      </c>
      <c r="H6" s="8">
        <f aca="true" t="shared" si="6" ref="H6:H12">((B6*5)+(C6*4)+(D6*3)+(E6*2)+(F6*1))/SUM(B6:F6)</f>
        <v>4.933333333333334</v>
      </c>
      <c r="I6" s="5">
        <v>4</v>
      </c>
      <c r="J6" s="5">
        <v>4</v>
      </c>
      <c r="K6" s="5">
        <v>5</v>
      </c>
      <c r="L6" s="5">
        <v>5</v>
      </c>
      <c r="M6" s="5">
        <v>5</v>
      </c>
      <c r="N6" s="5">
        <v>5</v>
      </c>
      <c r="O6" s="5">
        <v>5</v>
      </c>
      <c r="P6" s="5">
        <v>5</v>
      </c>
      <c r="Q6" s="5">
        <v>5</v>
      </c>
      <c r="R6" s="5">
        <v>5</v>
      </c>
      <c r="S6" s="5">
        <v>5</v>
      </c>
      <c r="T6" s="5">
        <v>5</v>
      </c>
      <c r="U6" s="5">
        <v>5</v>
      </c>
      <c r="V6" s="5">
        <v>5</v>
      </c>
      <c r="W6" s="5">
        <v>5</v>
      </c>
      <c r="X6" s="5">
        <v>5</v>
      </c>
      <c r="Y6" s="5">
        <v>5</v>
      </c>
      <c r="Z6" s="5">
        <v>5</v>
      </c>
      <c r="AA6" s="5">
        <v>5</v>
      </c>
      <c r="AB6" s="5">
        <v>5</v>
      </c>
      <c r="AC6" s="5">
        <v>5</v>
      </c>
      <c r="AD6" s="5">
        <v>5</v>
      </c>
      <c r="AE6" s="5">
        <v>5</v>
      </c>
      <c r="AF6" s="5">
        <v>5</v>
      </c>
      <c r="AG6" s="5">
        <v>5</v>
      </c>
      <c r="AH6" s="5">
        <v>5</v>
      </c>
      <c r="AI6" s="5">
        <v>5</v>
      </c>
      <c r="AJ6" s="5">
        <v>5</v>
      </c>
      <c r="AK6" s="5">
        <v>5</v>
      </c>
      <c r="AL6" s="5">
        <v>5</v>
      </c>
      <c r="AM6" s="5">
        <v>5</v>
      </c>
      <c r="AN6" s="5">
        <v>5</v>
      </c>
      <c r="AO6" s="5">
        <v>5</v>
      </c>
      <c r="AP6" s="5">
        <v>5</v>
      </c>
      <c r="AQ6" s="5">
        <v>5</v>
      </c>
      <c r="AR6" s="5">
        <v>5</v>
      </c>
      <c r="AS6" s="5">
        <v>5</v>
      </c>
      <c r="AT6" s="5">
        <v>5</v>
      </c>
      <c r="AU6" s="5">
        <v>5</v>
      </c>
      <c r="AV6" s="5">
        <v>5</v>
      </c>
      <c r="AW6" s="5">
        <v>5</v>
      </c>
      <c r="AX6" s="5">
        <v>5</v>
      </c>
      <c r="AY6" s="5">
        <v>5</v>
      </c>
      <c r="AZ6" s="5">
        <v>5</v>
      </c>
      <c r="BA6" s="5">
        <v>5</v>
      </c>
      <c r="BB6" s="5">
        <v>5</v>
      </c>
      <c r="BC6" s="5">
        <v>5</v>
      </c>
      <c r="BD6" s="5">
        <v>5</v>
      </c>
      <c r="BE6" s="5">
        <v>5</v>
      </c>
      <c r="BF6" s="5">
        <v>5</v>
      </c>
      <c r="BG6" s="5">
        <v>5</v>
      </c>
      <c r="BH6" s="5">
        <v>5</v>
      </c>
      <c r="BI6" s="5">
        <v>4</v>
      </c>
      <c r="BJ6" s="5">
        <v>5</v>
      </c>
      <c r="BK6" s="5">
        <v>5</v>
      </c>
      <c r="BL6" s="5">
        <v>5</v>
      </c>
      <c r="BM6" s="5">
        <v>5</v>
      </c>
      <c r="BN6" s="5">
        <v>5</v>
      </c>
      <c r="BO6" s="5">
        <v>4</v>
      </c>
      <c r="BP6" s="5">
        <v>5</v>
      </c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</row>
    <row r="7" spans="1:136" ht="16.5">
      <c r="A7" t="s">
        <v>23</v>
      </c>
      <c r="B7" s="7">
        <f t="shared" si="0"/>
        <v>57</v>
      </c>
      <c r="C7" s="7">
        <f t="shared" si="1"/>
        <v>2</v>
      </c>
      <c r="D7" s="7">
        <f t="shared" si="2"/>
        <v>1</v>
      </c>
      <c r="E7" s="7">
        <f t="shared" si="3"/>
        <v>0</v>
      </c>
      <c r="F7" s="7">
        <f t="shared" si="4"/>
        <v>0</v>
      </c>
      <c r="G7" s="9">
        <f t="shared" si="5"/>
        <v>0.9866666666666667</v>
      </c>
      <c r="H7" s="8">
        <f t="shared" si="6"/>
        <v>4.933333333333334</v>
      </c>
      <c r="I7" s="5">
        <v>5</v>
      </c>
      <c r="J7" s="5">
        <v>5</v>
      </c>
      <c r="K7" s="5">
        <v>5</v>
      </c>
      <c r="L7" s="5">
        <v>5</v>
      </c>
      <c r="M7" s="5">
        <v>5</v>
      </c>
      <c r="N7" s="5">
        <v>5</v>
      </c>
      <c r="O7" s="5">
        <v>5</v>
      </c>
      <c r="P7" s="5">
        <v>5</v>
      </c>
      <c r="Q7" s="5">
        <v>5</v>
      </c>
      <c r="R7" s="5">
        <v>5</v>
      </c>
      <c r="S7" s="5">
        <v>5</v>
      </c>
      <c r="T7" s="5">
        <v>5</v>
      </c>
      <c r="U7" s="5">
        <v>5</v>
      </c>
      <c r="V7" s="5">
        <v>5</v>
      </c>
      <c r="W7" s="5">
        <v>5</v>
      </c>
      <c r="X7" s="5">
        <v>5</v>
      </c>
      <c r="Y7" s="5">
        <v>5</v>
      </c>
      <c r="Z7" s="5">
        <v>5</v>
      </c>
      <c r="AA7" s="5">
        <v>5</v>
      </c>
      <c r="AB7" s="5">
        <v>5</v>
      </c>
      <c r="AC7" s="5">
        <v>5</v>
      </c>
      <c r="AD7" s="5">
        <v>5</v>
      </c>
      <c r="AE7" s="5">
        <v>5</v>
      </c>
      <c r="AF7" s="5">
        <v>5</v>
      </c>
      <c r="AG7" s="5">
        <v>5</v>
      </c>
      <c r="AH7" s="5">
        <v>5</v>
      </c>
      <c r="AI7" s="5">
        <v>5</v>
      </c>
      <c r="AJ7" s="5">
        <v>5</v>
      </c>
      <c r="AK7" s="5">
        <v>5</v>
      </c>
      <c r="AL7" s="5">
        <v>5</v>
      </c>
      <c r="AM7" s="5">
        <v>5</v>
      </c>
      <c r="AN7" s="5">
        <v>5</v>
      </c>
      <c r="AO7" s="5">
        <v>5</v>
      </c>
      <c r="AP7" s="5">
        <v>5</v>
      </c>
      <c r="AQ7" s="5">
        <v>5</v>
      </c>
      <c r="AR7" s="5">
        <v>5</v>
      </c>
      <c r="AS7" s="5">
        <v>5</v>
      </c>
      <c r="AT7" s="5">
        <v>5</v>
      </c>
      <c r="AU7" s="5">
        <v>5</v>
      </c>
      <c r="AV7" s="5">
        <v>5</v>
      </c>
      <c r="AW7" s="5">
        <v>5</v>
      </c>
      <c r="AX7" s="5">
        <v>5</v>
      </c>
      <c r="AY7" s="5">
        <v>5</v>
      </c>
      <c r="AZ7" s="5">
        <v>5</v>
      </c>
      <c r="BA7" s="5">
        <v>5</v>
      </c>
      <c r="BB7" s="5">
        <v>5</v>
      </c>
      <c r="BC7" s="5">
        <v>5</v>
      </c>
      <c r="BD7" s="5">
        <v>5</v>
      </c>
      <c r="BE7" s="5">
        <v>5</v>
      </c>
      <c r="BF7" s="5">
        <v>5</v>
      </c>
      <c r="BG7" s="5">
        <v>5</v>
      </c>
      <c r="BH7" s="5">
        <v>5</v>
      </c>
      <c r="BI7" s="5">
        <v>5</v>
      </c>
      <c r="BJ7" s="5">
        <v>5</v>
      </c>
      <c r="BK7" s="5">
        <v>5</v>
      </c>
      <c r="BL7" s="5">
        <v>5</v>
      </c>
      <c r="BM7" s="5">
        <v>4</v>
      </c>
      <c r="BN7" s="5">
        <v>5</v>
      </c>
      <c r="BO7" s="5">
        <v>4</v>
      </c>
      <c r="BP7" s="5">
        <v>3</v>
      </c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</row>
    <row r="8" spans="1:136" ht="16.5">
      <c r="A8" t="s">
        <v>39</v>
      </c>
      <c r="B8" s="7">
        <f t="shared" si="0"/>
        <v>54</v>
      </c>
      <c r="C8" s="7">
        <f t="shared" si="1"/>
        <v>6</v>
      </c>
      <c r="D8" s="7">
        <f t="shared" si="2"/>
        <v>0</v>
      </c>
      <c r="E8" s="7">
        <f t="shared" si="3"/>
        <v>0</v>
      </c>
      <c r="F8" s="7">
        <f t="shared" si="4"/>
        <v>0</v>
      </c>
      <c r="G8" s="9">
        <f t="shared" si="5"/>
        <v>0.9800000000000001</v>
      </c>
      <c r="H8" s="8">
        <f t="shared" si="6"/>
        <v>4.9</v>
      </c>
      <c r="I8" s="5">
        <v>4</v>
      </c>
      <c r="J8" s="5">
        <v>5</v>
      </c>
      <c r="K8" s="5">
        <v>5</v>
      </c>
      <c r="L8" s="5">
        <v>5</v>
      </c>
      <c r="M8" s="5">
        <v>5</v>
      </c>
      <c r="N8" s="5">
        <v>5</v>
      </c>
      <c r="O8" s="5">
        <v>5</v>
      </c>
      <c r="P8" s="5">
        <v>5</v>
      </c>
      <c r="Q8" s="5">
        <v>5</v>
      </c>
      <c r="R8" s="5">
        <v>5</v>
      </c>
      <c r="S8" s="5">
        <v>5</v>
      </c>
      <c r="T8" s="5">
        <v>5</v>
      </c>
      <c r="U8" s="5">
        <v>5</v>
      </c>
      <c r="V8" s="5">
        <v>5</v>
      </c>
      <c r="W8" s="5">
        <v>5</v>
      </c>
      <c r="X8" s="5">
        <v>5</v>
      </c>
      <c r="Y8" s="5">
        <v>5</v>
      </c>
      <c r="Z8" s="5">
        <v>5</v>
      </c>
      <c r="AA8" s="5">
        <v>5</v>
      </c>
      <c r="AB8" s="5">
        <v>5</v>
      </c>
      <c r="AC8" s="5">
        <v>5</v>
      </c>
      <c r="AD8" s="5">
        <v>5</v>
      </c>
      <c r="AE8" s="5">
        <v>5</v>
      </c>
      <c r="AF8" s="5">
        <v>5</v>
      </c>
      <c r="AG8" s="5">
        <v>5</v>
      </c>
      <c r="AH8" s="5">
        <v>5</v>
      </c>
      <c r="AI8" s="5">
        <v>5</v>
      </c>
      <c r="AJ8" s="5">
        <v>5</v>
      </c>
      <c r="AK8" s="5">
        <v>5</v>
      </c>
      <c r="AL8" s="5">
        <v>5</v>
      </c>
      <c r="AM8" s="5">
        <v>5</v>
      </c>
      <c r="AN8" s="5">
        <v>5</v>
      </c>
      <c r="AO8" s="5">
        <v>5</v>
      </c>
      <c r="AP8" s="5">
        <v>5</v>
      </c>
      <c r="AQ8" s="5">
        <v>5</v>
      </c>
      <c r="AR8" s="5">
        <v>5</v>
      </c>
      <c r="AS8" s="5">
        <v>5</v>
      </c>
      <c r="AT8" s="5">
        <v>5</v>
      </c>
      <c r="AU8" s="5">
        <v>5</v>
      </c>
      <c r="AV8" s="5">
        <v>5</v>
      </c>
      <c r="AW8" s="5">
        <v>5</v>
      </c>
      <c r="AX8" s="5">
        <v>5</v>
      </c>
      <c r="AY8" s="5">
        <v>5</v>
      </c>
      <c r="AZ8" s="5">
        <v>5</v>
      </c>
      <c r="BA8" s="5">
        <v>5</v>
      </c>
      <c r="BB8" s="5">
        <v>5</v>
      </c>
      <c r="BC8" s="5">
        <v>5</v>
      </c>
      <c r="BD8" s="5">
        <v>5</v>
      </c>
      <c r="BE8" s="5">
        <v>5</v>
      </c>
      <c r="BF8" s="5">
        <v>5</v>
      </c>
      <c r="BG8" s="5">
        <v>5</v>
      </c>
      <c r="BH8" s="5">
        <v>4</v>
      </c>
      <c r="BI8" s="5">
        <v>5</v>
      </c>
      <c r="BJ8" s="5">
        <v>5</v>
      </c>
      <c r="BK8" s="5">
        <v>5</v>
      </c>
      <c r="BL8" s="5">
        <v>5</v>
      </c>
      <c r="BM8" s="5">
        <v>4</v>
      </c>
      <c r="BN8" s="5">
        <v>4</v>
      </c>
      <c r="BO8" s="5">
        <v>4</v>
      </c>
      <c r="BP8" s="5">
        <v>4</v>
      </c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</row>
    <row r="9" spans="1:136" ht="16.5">
      <c r="A9" t="s">
        <v>5</v>
      </c>
      <c r="B9" s="7">
        <f t="shared" si="0"/>
        <v>57</v>
      </c>
      <c r="C9" s="7">
        <f t="shared" si="1"/>
        <v>2</v>
      </c>
      <c r="D9" s="7">
        <f t="shared" si="2"/>
        <v>1</v>
      </c>
      <c r="E9" s="7">
        <f t="shared" si="3"/>
        <v>0</v>
      </c>
      <c r="F9" s="7">
        <f t="shared" si="4"/>
        <v>0</v>
      </c>
      <c r="G9" s="9">
        <f t="shared" si="5"/>
        <v>0.9866666666666667</v>
      </c>
      <c r="H9" s="8">
        <f t="shared" si="6"/>
        <v>4.933333333333334</v>
      </c>
      <c r="I9" s="5">
        <v>3</v>
      </c>
      <c r="J9" s="5">
        <v>5</v>
      </c>
      <c r="K9" s="5">
        <v>5</v>
      </c>
      <c r="L9" s="5">
        <v>5</v>
      </c>
      <c r="M9" s="5">
        <v>5</v>
      </c>
      <c r="N9" s="5">
        <v>5</v>
      </c>
      <c r="O9" s="5">
        <v>5</v>
      </c>
      <c r="P9" s="5">
        <v>5</v>
      </c>
      <c r="Q9" s="5">
        <v>5</v>
      </c>
      <c r="R9" s="5">
        <v>5</v>
      </c>
      <c r="S9" s="5">
        <v>5</v>
      </c>
      <c r="T9" s="5">
        <v>5</v>
      </c>
      <c r="U9" s="5">
        <v>5</v>
      </c>
      <c r="V9" s="5">
        <v>5</v>
      </c>
      <c r="W9" s="5">
        <v>5</v>
      </c>
      <c r="X9" s="5">
        <v>5</v>
      </c>
      <c r="Y9" s="5">
        <v>5</v>
      </c>
      <c r="Z9" s="5">
        <v>5</v>
      </c>
      <c r="AA9" s="5">
        <v>5</v>
      </c>
      <c r="AB9" s="5">
        <v>5</v>
      </c>
      <c r="AC9" s="5">
        <v>5</v>
      </c>
      <c r="AD9" s="5">
        <v>5</v>
      </c>
      <c r="AE9" s="5">
        <v>5</v>
      </c>
      <c r="AF9" s="5">
        <v>5</v>
      </c>
      <c r="AG9" s="5">
        <v>5</v>
      </c>
      <c r="AH9" s="5">
        <v>5</v>
      </c>
      <c r="AI9" s="5">
        <v>5</v>
      </c>
      <c r="AJ9" s="5">
        <v>5</v>
      </c>
      <c r="AK9" s="5">
        <v>5</v>
      </c>
      <c r="AL9" s="5">
        <v>5</v>
      </c>
      <c r="AM9" s="5">
        <v>5</v>
      </c>
      <c r="AN9" s="5">
        <v>5</v>
      </c>
      <c r="AO9" s="5">
        <v>5</v>
      </c>
      <c r="AP9" s="5">
        <v>5</v>
      </c>
      <c r="AQ9" s="5">
        <v>5</v>
      </c>
      <c r="AR9" s="5">
        <v>5</v>
      </c>
      <c r="AS9" s="5">
        <v>5</v>
      </c>
      <c r="AT9" s="5">
        <v>5</v>
      </c>
      <c r="AU9" s="5">
        <v>5</v>
      </c>
      <c r="AV9" s="5">
        <v>5</v>
      </c>
      <c r="AW9" s="5">
        <v>5</v>
      </c>
      <c r="AX9" s="5">
        <v>5</v>
      </c>
      <c r="AY9" s="5">
        <v>5</v>
      </c>
      <c r="AZ9" s="5">
        <v>5</v>
      </c>
      <c r="BA9" s="5">
        <v>5</v>
      </c>
      <c r="BB9" s="5">
        <v>5</v>
      </c>
      <c r="BC9" s="5">
        <v>5</v>
      </c>
      <c r="BD9" s="5">
        <v>5</v>
      </c>
      <c r="BE9" s="5">
        <v>5</v>
      </c>
      <c r="BF9" s="5">
        <v>5</v>
      </c>
      <c r="BG9" s="5">
        <v>5</v>
      </c>
      <c r="BH9" s="5">
        <v>5</v>
      </c>
      <c r="BI9" s="5">
        <v>5</v>
      </c>
      <c r="BJ9" s="5">
        <v>4</v>
      </c>
      <c r="BK9" s="5">
        <v>5</v>
      </c>
      <c r="BL9" s="5">
        <v>5</v>
      </c>
      <c r="BM9" s="5">
        <v>5</v>
      </c>
      <c r="BN9" s="5">
        <v>5</v>
      </c>
      <c r="BO9" s="5">
        <v>4</v>
      </c>
      <c r="BP9" s="5">
        <v>5</v>
      </c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</row>
    <row r="10" spans="1:136" ht="16.5">
      <c r="A10" t="s">
        <v>40</v>
      </c>
      <c r="B10" s="7">
        <f t="shared" si="0"/>
        <v>55</v>
      </c>
      <c r="C10" s="7">
        <f t="shared" si="1"/>
        <v>4</v>
      </c>
      <c r="D10" s="7">
        <f t="shared" si="2"/>
        <v>1</v>
      </c>
      <c r="E10" s="7">
        <f t="shared" si="3"/>
        <v>0</v>
      </c>
      <c r="F10" s="7">
        <f t="shared" si="4"/>
        <v>0</v>
      </c>
      <c r="G10" s="9">
        <f t="shared" si="5"/>
        <v>0.9800000000000001</v>
      </c>
      <c r="H10" s="8">
        <f t="shared" si="6"/>
        <v>4.9</v>
      </c>
      <c r="I10" s="5">
        <v>3</v>
      </c>
      <c r="J10" s="5">
        <v>5</v>
      </c>
      <c r="K10" s="5">
        <v>5</v>
      </c>
      <c r="L10" s="5">
        <v>5</v>
      </c>
      <c r="M10" s="5">
        <v>5</v>
      </c>
      <c r="N10" s="5">
        <v>5</v>
      </c>
      <c r="O10" s="5">
        <v>5</v>
      </c>
      <c r="P10" s="5">
        <v>5</v>
      </c>
      <c r="Q10" s="5">
        <v>5</v>
      </c>
      <c r="R10" s="5">
        <v>5</v>
      </c>
      <c r="S10" s="5">
        <v>5</v>
      </c>
      <c r="T10" s="5">
        <v>5</v>
      </c>
      <c r="U10" s="5">
        <v>5</v>
      </c>
      <c r="V10" s="5">
        <v>5</v>
      </c>
      <c r="W10" s="5">
        <v>5</v>
      </c>
      <c r="X10" s="5">
        <v>5</v>
      </c>
      <c r="Y10" s="5">
        <v>5</v>
      </c>
      <c r="Z10" s="5">
        <v>5</v>
      </c>
      <c r="AA10" s="5">
        <v>5</v>
      </c>
      <c r="AB10" s="5">
        <v>5</v>
      </c>
      <c r="AC10" s="5">
        <v>5</v>
      </c>
      <c r="AD10" s="5">
        <v>5</v>
      </c>
      <c r="AE10" s="5">
        <v>5</v>
      </c>
      <c r="AF10" s="5">
        <v>5</v>
      </c>
      <c r="AG10" s="5">
        <v>5</v>
      </c>
      <c r="AH10" s="5">
        <v>5</v>
      </c>
      <c r="AI10" s="5">
        <v>5</v>
      </c>
      <c r="AJ10" s="5">
        <v>5</v>
      </c>
      <c r="AK10" s="5">
        <v>5</v>
      </c>
      <c r="AL10" s="5">
        <v>5</v>
      </c>
      <c r="AM10" s="5">
        <v>5</v>
      </c>
      <c r="AN10" s="5">
        <v>5</v>
      </c>
      <c r="AO10" s="5">
        <v>5</v>
      </c>
      <c r="AP10" s="5">
        <v>5</v>
      </c>
      <c r="AQ10" s="5">
        <v>5</v>
      </c>
      <c r="AR10" s="5">
        <v>5</v>
      </c>
      <c r="AS10" s="5">
        <v>5</v>
      </c>
      <c r="AT10" s="5">
        <v>5</v>
      </c>
      <c r="AU10" s="5">
        <v>5</v>
      </c>
      <c r="AV10" s="5">
        <v>5</v>
      </c>
      <c r="AW10" s="5">
        <v>5</v>
      </c>
      <c r="AX10" s="5">
        <v>5</v>
      </c>
      <c r="AY10" s="5">
        <v>5</v>
      </c>
      <c r="AZ10" s="5">
        <v>5</v>
      </c>
      <c r="BA10" s="5">
        <v>5</v>
      </c>
      <c r="BB10" s="5">
        <v>5</v>
      </c>
      <c r="BC10" s="5">
        <v>5</v>
      </c>
      <c r="BD10" s="5">
        <v>5</v>
      </c>
      <c r="BE10" s="5">
        <v>5</v>
      </c>
      <c r="BF10" s="5">
        <v>5</v>
      </c>
      <c r="BG10" s="5">
        <v>5</v>
      </c>
      <c r="BH10" s="5">
        <v>4</v>
      </c>
      <c r="BI10" s="5">
        <v>5</v>
      </c>
      <c r="BJ10" s="5">
        <v>4</v>
      </c>
      <c r="BK10" s="5">
        <v>5</v>
      </c>
      <c r="BL10" s="5">
        <v>5</v>
      </c>
      <c r="BM10" s="5">
        <v>4</v>
      </c>
      <c r="BN10" s="5">
        <v>5</v>
      </c>
      <c r="BO10" s="5">
        <v>4</v>
      </c>
      <c r="BP10" s="5">
        <v>5</v>
      </c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</row>
    <row r="11" spans="1:136" ht="16.5">
      <c r="A11" t="s">
        <v>6</v>
      </c>
      <c r="B11" s="7">
        <f t="shared" si="0"/>
        <v>58</v>
      </c>
      <c r="C11" s="7">
        <f t="shared" si="1"/>
        <v>1</v>
      </c>
      <c r="D11" s="7">
        <f t="shared" si="2"/>
        <v>1</v>
      </c>
      <c r="E11" s="7">
        <f t="shared" si="3"/>
        <v>0</v>
      </c>
      <c r="F11" s="7">
        <f t="shared" si="4"/>
        <v>0</v>
      </c>
      <c r="G11" s="9">
        <f t="shared" si="5"/>
        <v>0.99</v>
      </c>
      <c r="H11" s="8">
        <f t="shared" si="6"/>
        <v>4.95</v>
      </c>
      <c r="I11" s="5">
        <v>4</v>
      </c>
      <c r="J11" s="5">
        <v>5</v>
      </c>
      <c r="K11" s="5">
        <v>5</v>
      </c>
      <c r="L11" s="5">
        <v>5</v>
      </c>
      <c r="M11" s="5">
        <v>5</v>
      </c>
      <c r="N11" s="5">
        <v>5</v>
      </c>
      <c r="O11" s="5">
        <v>5</v>
      </c>
      <c r="P11" s="5">
        <v>5</v>
      </c>
      <c r="Q11" s="5">
        <v>5</v>
      </c>
      <c r="R11" s="5">
        <v>5</v>
      </c>
      <c r="S11" s="5">
        <v>5</v>
      </c>
      <c r="T11" s="5">
        <v>5</v>
      </c>
      <c r="U11" s="5">
        <v>5</v>
      </c>
      <c r="V11" s="5">
        <v>5</v>
      </c>
      <c r="W11" s="5">
        <v>5</v>
      </c>
      <c r="X11" s="5">
        <v>5</v>
      </c>
      <c r="Y11" s="5">
        <v>5</v>
      </c>
      <c r="Z11" s="5">
        <v>5</v>
      </c>
      <c r="AA11" s="5">
        <v>5</v>
      </c>
      <c r="AB11" s="5">
        <v>5</v>
      </c>
      <c r="AC11" s="5">
        <v>5</v>
      </c>
      <c r="AD11" s="5">
        <v>5</v>
      </c>
      <c r="AE11" s="5">
        <v>5</v>
      </c>
      <c r="AF11" s="5">
        <v>5</v>
      </c>
      <c r="AG11" s="5">
        <v>5</v>
      </c>
      <c r="AH11" s="5">
        <v>5</v>
      </c>
      <c r="AI11" s="5">
        <v>5</v>
      </c>
      <c r="AJ11" s="5">
        <v>5</v>
      </c>
      <c r="AK11" s="5">
        <v>5</v>
      </c>
      <c r="AL11" s="5">
        <v>5</v>
      </c>
      <c r="AM11" s="5">
        <v>5</v>
      </c>
      <c r="AN11" s="5">
        <v>5</v>
      </c>
      <c r="AO11" s="5">
        <v>5</v>
      </c>
      <c r="AP11" s="5">
        <v>5</v>
      </c>
      <c r="AQ11" s="5">
        <v>5</v>
      </c>
      <c r="AR11" s="5">
        <v>5</v>
      </c>
      <c r="AS11" s="5">
        <v>5</v>
      </c>
      <c r="AT11" s="5">
        <v>5</v>
      </c>
      <c r="AU11" s="5">
        <v>5</v>
      </c>
      <c r="AV11" s="5">
        <v>5</v>
      </c>
      <c r="AW11" s="5">
        <v>5</v>
      </c>
      <c r="AX11" s="5">
        <v>5</v>
      </c>
      <c r="AY11" s="5">
        <v>5</v>
      </c>
      <c r="AZ11" s="5">
        <v>5</v>
      </c>
      <c r="BA11" s="5">
        <v>5</v>
      </c>
      <c r="BB11" s="5">
        <v>5</v>
      </c>
      <c r="BC11" s="5">
        <v>5</v>
      </c>
      <c r="BD11" s="5">
        <v>5</v>
      </c>
      <c r="BE11" s="5">
        <v>5</v>
      </c>
      <c r="BF11" s="5">
        <v>5</v>
      </c>
      <c r="BG11" s="5">
        <v>5</v>
      </c>
      <c r="BH11" s="5">
        <v>5</v>
      </c>
      <c r="BI11" s="5">
        <v>5</v>
      </c>
      <c r="BJ11" s="5">
        <v>5</v>
      </c>
      <c r="BK11" s="5">
        <v>5</v>
      </c>
      <c r="BL11" s="5">
        <v>5</v>
      </c>
      <c r="BM11" s="5">
        <v>5</v>
      </c>
      <c r="BN11" s="5">
        <v>5</v>
      </c>
      <c r="BO11" s="5">
        <v>3</v>
      </c>
      <c r="BP11" s="5">
        <v>5</v>
      </c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</row>
    <row r="12" spans="1:136" ht="16.5">
      <c r="A12" t="s">
        <v>2</v>
      </c>
      <c r="B12" s="7">
        <f t="shared" si="0"/>
        <v>55</v>
      </c>
      <c r="C12" s="7">
        <f t="shared" si="1"/>
        <v>4</v>
      </c>
      <c r="D12" s="7">
        <f t="shared" si="2"/>
        <v>1</v>
      </c>
      <c r="E12" s="7">
        <f t="shared" si="3"/>
        <v>0</v>
      </c>
      <c r="F12" s="7">
        <f t="shared" si="4"/>
        <v>0</v>
      </c>
      <c r="G12" s="9">
        <f t="shared" si="5"/>
        <v>0.9800000000000001</v>
      </c>
      <c r="H12" s="8">
        <f t="shared" si="6"/>
        <v>4.9</v>
      </c>
      <c r="I12" s="5">
        <v>4</v>
      </c>
      <c r="J12" s="5">
        <v>5</v>
      </c>
      <c r="K12" s="5">
        <v>5</v>
      </c>
      <c r="L12" s="5">
        <v>5</v>
      </c>
      <c r="M12" s="5">
        <v>5</v>
      </c>
      <c r="N12" s="5">
        <v>5</v>
      </c>
      <c r="O12" s="5">
        <v>5</v>
      </c>
      <c r="P12" s="5">
        <v>5</v>
      </c>
      <c r="Q12" s="5">
        <v>5</v>
      </c>
      <c r="R12" s="5">
        <v>5</v>
      </c>
      <c r="S12" s="5">
        <v>5</v>
      </c>
      <c r="T12" s="5">
        <v>5</v>
      </c>
      <c r="U12" s="5">
        <v>5</v>
      </c>
      <c r="V12" s="5">
        <v>5</v>
      </c>
      <c r="W12" s="5">
        <v>5</v>
      </c>
      <c r="X12" s="5">
        <v>5</v>
      </c>
      <c r="Y12" s="5">
        <v>5</v>
      </c>
      <c r="Z12" s="5">
        <v>5</v>
      </c>
      <c r="AA12" s="5">
        <v>5</v>
      </c>
      <c r="AB12" s="5">
        <v>5</v>
      </c>
      <c r="AC12" s="5">
        <v>5</v>
      </c>
      <c r="AD12" s="5">
        <v>5</v>
      </c>
      <c r="AE12" s="5">
        <v>5</v>
      </c>
      <c r="AF12" s="5">
        <v>5</v>
      </c>
      <c r="AG12" s="5">
        <v>5</v>
      </c>
      <c r="AH12" s="5">
        <v>5</v>
      </c>
      <c r="AI12" s="5">
        <v>5</v>
      </c>
      <c r="AJ12" s="5">
        <v>5</v>
      </c>
      <c r="AK12" s="5">
        <v>5</v>
      </c>
      <c r="AL12" s="5">
        <v>5</v>
      </c>
      <c r="AM12" s="5">
        <v>5</v>
      </c>
      <c r="AN12" s="5">
        <v>5</v>
      </c>
      <c r="AO12" s="5">
        <v>5</v>
      </c>
      <c r="AP12" s="5">
        <v>5</v>
      </c>
      <c r="AQ12" s="5">
        <v>5</v>
      </c>
      <c r="AR12" s="5">
        <v>5</v>
      </c>
      <c r="AS12" s="5">
        <v>5</v>
      </c>
      <c r="AT12" s="5">
        <v>5</v>
      </c>
      <c r="AU12" s="5">
        <v>5</v>
      </c>
      <c r="AV12" s="5">
        <v>5</v>
      </c>
      <c r="AW12" s="5">
        <v>5</v>
      </c>
      <c r="AX12" s="5">
        <v>5</v>
      </c>
      <c r="AY12" s="5">
        <v>5</v>
      </c>
      <c r="AZ12" s="5">
        <v>5</v>
      </c>
      <c r="BA12" s="5">
        <v>5</v>
      </c>
      <c r="BB12" s="5">
        <v>5</v>
      </c>
      <c r="BC12" s="5">
        <v>5</v>
      </c>
      <c r="BD12" s="5">
        <v>5</v>
      </c>
      <c r="BE12" s="5">
        <v>5</v>
      </c>
      <c r="BF12" s="5">
        <v>5</v>
      </c>
      <c r="BG12" s="5">
        <v>5</v>
      </c>
      <c r="BH12" s="5">
        <v>4</v>
      </c>
      <c r="BI12" s="5">
        <v>4</v>
      </c>
      <c r="BJ12" s="5">
        <v>4</v>
      </c>
      <c r="BK12" s="5">
        <v>5</v>
      </c>
      <c r="BL12" s="5">
        <v>5</v>
      </c>
      <c r="BM12" s="5">
        <v>5</v>
      </c>
      <c r="BN12" s="5">
        <v>5</v>
      </c>
      <c r="BO12" s="5">
        <v>3</v>
      </c>
      <c r="BP12" s="5">
        <v>5</v>
      </c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</row>
    <row r="13" spans="1:76" ht="17.8">
      <c r="A13" s="4" t="s">
        <v>31</v>
      </c>
      <c r="B13" s="7"/>
      <c r="C13" s="7"/>
      <c r="D13" s="7"/>
      <c r="E13" s="7"/>
      <c r="F13" s="7"/>
      <c r="G13" s="9">
        <f t="shared" si="5"/>
        <v>0.9850000000000001</v>
      </c>
      <c r="H13" s="8">
        <f>SUM(H5:H12)/8</f>
        <v>4.925000000000001</v>
      </c>
      <c r="BX13" s="5"/>
    </row>
    <row r="16" ht="17.8">
      <c r="A16" s="43" t="s">
        <v>26</v>
      </c>
    </row>
    <row r="17" spans="1:9" s="3" customFormat="1" ht="16.5">
      <c r="A17" s="3" t="s">
        <v>81</v>
      </c>
      <c r="B17" s="3" t="s">
        <v>65</v>
      </c>
      <c r="C17" s="3" t="s">
        <v>30</v>
      </c>
      <c r="D17" s="3" t="s">
        <v>33</v>
      </c>
      <c r="E17" s="3" t="s">
        <v>29</v>
      </c>
      <c r="F17" s="3" t="s">
        <v>77</v>
      </c>
      <c r="G17" s="3" t="s">
        <v>37</v>
      </c>
      <c r="H17" s="3" t="s">
        <v>32</v>
      </c>
      <c r="I17" s="3">
        <f>COUNTA(I18:AAE18)</f>
        <v>60</v>
      </c>
    </row>
    <row r="18" spans="1:136" ht="16.5">
      <c r="A18" t="s">
        <v>89</v>
      </c>
      <c r="B18" s="7">
        <f aca="true" t="shared" si="7" ref="B18:B25">COUNTIF(I18:ZY18,5)</f>
        <v>56</v>
      </c>
      <c r="C18" s="7">
        <f aca="true" t="shared" si="8" ref="C18:C25">COUNTIF(I18:ZY18,4)</f>
        <v>4</v>
      </c>
      <c r="D18" s="7">
        <f aca="true" t="shared" si="9" ref="D18:D25">COUNTIF(I18:ZY18,3)</f>
        <v>0</v>
      </c>
      <c r="E18" s="7">
        <f aca="true" t="shared" si="10" ref="E18:E25">COUNTIF(I18:ZY18,2)</f>
        <v>0</v>
      </c>
      <c r="F18" s="7">
        <f aca="true" t="shared" si="11" ref="F18:F25">COUNTIF(I18:ZY18,1)</f>
        <v>0</v>
      </c>
      <c r="G18" s="9">
        <f>H18/5</f>
        <v>0.9866666666666667</v>
      </c>
      <c r="H18" s="8">
        <f>((B18*5)+(C18*4)+(D18*3)+(E18*2)+(F18*1))/SUM(B18:F18)</f>
        <v>4.933333333333334</v>
      </c>
      <c r="I18" s="5">
        <v>4</v>
      </c>
      <c r="J18" s="5">
        <v>5</v>
      </c>
      <c r="K18" s="5">
        <v>5</v>
      </c>
      <c r="L18" s="5">
        <v>5</v>
      </c>
      <c r="M18" s="5">
        <v>5</v>
      </c>
      <c r="N18" s="5">
        <v>5</v>
      </c>
      <c r="O18" s="5">
        <v>5</v>
      </c>
      <c r="P18" s="5">
        <v>5</v>
      </c>
      <c r="Q18" s="5">
        <v>5</v>
      </c>
      <c r="R18" s="5">
        <v>5</v>
      </c>
      <c r="S18" s="5">
        <v>5</v>
      </c>
      <c r="T18" s="5">
        <v>5</v>
      </c>
      <c r="U18" s="5">
        <v>5</v>
      </c>
      <c r="V18" s="5">
        <v>5</v>
      </c>
      <c r="W18" s="5">
        <v>5</v>
      </c>
      <c r="X18" s="5">
        <v>5</v>
      </c>
      <c r="Y18" s="5">
        <v>5</v>
      </c>
      <c r="Z18" s="5">
        <v>5</v>
      </c>
      <c r="AA18" s="5">
        <v>5</v>
      </c>
      <c r="AB18" s="5">
        <v>5</v>
      </c>
      <c r="AC18" s="5">
        <v>5</v>
      </c>
      <c r="AD18" s="5">
        <v>5</v>
      </c>
      <c r="AE18" s="5">
        <v>5</v>
      </c>
      <c r="AF18" s="5">
        <v>5</v>
      </c>
      <c r="AG18" s="5">
        <v>5</v>
      </c>
      <c r="AH18" s="5">
        <v>5</v>
      </c>
      <c r="AI18" s="5">
        <v>5</v>
      </c>
      <c r="AJ18" s="5">
        <v>5</v>
      </c>
      <c r="AK18" s="5">
        <v>5</v>
      </c>
      <c r="AL18" s="5">
        <v>5</v>
      </c>
      <c r="AM18" s="5">
        <v>5</v>
      </c>
      <c r="AN18" s="5">
        <v>5</v>
      </c>
      <c r="AO18" s="5">
        <v>5</v>
      </c>
      <c r="AP18" s="5">
        <v>5</v>
      </c>
      <c r="AQ18" s="5">
        <v>5</v>
      </c>
      <c r="AR18" s="5">
        <v>5</v>
      </c>
      <c r="AS18" s="5">
        <v>5</v>
      </c>
      <c r="AT18" s="5">
        <v>5</v>
      </c>
      <c r="AU18" s="5">
        <v>5</v>
      </c>
      <c r="AV18" s="5">
        <v>5</v>
      </c>
      <c r="AW18" s="5">
        <v>5</v>
      </c>
      <c r="AX18" s="5">
        <v>5</v>
      </c>
      <c r="AY18" s="5">
        <v>5</v>
      </c>
      <c r="AZ18" s="5">
        <v>5</v>
      </c>
      <c r="BA18" s="5">
        <v>5</v>
      </c>
      <c r="BB18" s="5">
        <v>5</v>
      </c>
      <c r="BC18" s="5">
        <v>5</v>
      </c>
      <c r="BD18" s="5">
        <v>5</v>
      </c>
      <c r="BE18" s="5">
        <v>5</v>
      </c>
      <c r="BF18" s="5">
        <v>5</v>
      </c>
      <c r="BG18" s="5">
        <v>5</v>
      </c>
      <c r="BH18" s="5">
        <v>5</v>
      </c>
      <c r="BI18" s="5">
        <v>5</v>
      </c>
      <c r="BJ18" s="5">
        <v>5</v>
      </c>
      <c r="BK18" s="5">
        <v>5</v>
      </c>
      <c r="BL18" s="5">
        <v>5</v>
      </c>
      <c r="BM18" s="5">
        <v>4</v>
      </c>
      <c r="BN18" s="5">
        <v>5</v>
      </c>
      <c r="BO18" s="5">
        <v>4</v>
      </c>
      <c r="BP18" s="5">
        <v>4</v>
      </c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</row>
    <row r="19" spans="1:136" ht="16.5">
      <c r="A19" t="s">
        <v>7</v>
      </c>
      <c r="B19" s="7">
        <f t="shared" si="7"/>
        <v>55</v>
      </c>
      <c r="C19" s="7">
        <f t="shared" si="8"/>
        <v>4</v>
      </c>
      <c r="D19" s="7">
        <f t="shared" si="9"/>
        <v>1</v>
      </c>
      <c r="E19" s="7">
        <f t="shared" si="10"/>
        <v>0</v>
      </c>
      <c r="F19" s="7">
        <f t="shared" si="11"/>
        <v>0</v>
      </c>
      <c r="G19" s="9">
        <f aca="true" t="shared" si="12" ref="G19:G26">H19/5</f>
        <v>0.9800000000000001</v>
      </c>
      <c r="H19" s="8">
        <f aca="true" t="shared" si="13" ref="H19:H25">((B19*5)+(C19*4)+(D19*3)+(E19*2)+(F19*1))/SUM(B19:F19)</f>
        <v>4.9</v>
      </c>
      <c r="I19" s="5">
        <v>4</v>
      </c>
      <c r="J19" s="5">
        <v>5</v>
      </c>
      <c r="K19" s="5">
        <v>5</v>
      </c>
      <c r="L19" s="5">
        <v>5</v>
      </c>
      <c r="M19" s="5">
        <v>5</v>
      </c>
      <c r="N19" s="5">
        <v>5</v>
      </c>
      <c r="O19" s="5">
        <v>5</v>
      </c>
      <c r="P19" s="5">
        <v>5</v>
      </c>
      <c r="Q19" s="5">
        <v>5</v>
      </c>
      <c r="R19" s="5">
        <v>5</v>
      </c>
      <c r="S19" s="5">
        <v>5</v>
      </c>
      <c r="T19" s="5">
        <v>5</v>
      </c>
      <c r="U19" s="5">
        <v>5</v>
      </c>
      <c r="V19" s="5">
        <v>5</v>
      </c>
      <c r="W19" s="5">
        <v>5</v>
      </c>
      <c r="X19" s="5">
        <v>5</v>
      </c>
      <c r="Y19" s="5">
        <v>5</v>
      </c>
      <c r="Z19" s="5">
        <v>5</v>
      </c>
      <c r="AA19" s="5">
        <v>5</v>
      </c>
      <c r="AB19" s="5">
        <v>5</v>
      </c>
      <c r="AC19" s="5">
        <v>5</v>
      </c>
      <c r="AD19" s="5">
        <v>5</v>
      </c>
      <c r="AE19" s="5">
        <v>5</v>
      </c>
      <c r="AF19" s="5">
        <v>5</v>
      </c>
      <c r="AG19" s="5">
        <v>5</v>
      </c>
      <c r="AH19" s="5">
        <v>5</v>
      </c>
      <c r="AI19" s="5">
        <v>5</v>
      </c>
      <c r="AJ19" s="5">
        <v>5</v>
      </c>
      <c r="AK19" s="5">
        <v>5</v>
      </c>
      <c r="AL19" s="5">
        <v>5</v>
      </c>
      <c r="AM19" s="5">
        <v>5</v>
      </c>
      <c r="AN19" s="5">
        <v>5</v>
      </c>
      <c r="AO19" s="5">
        <v>5</v>
      </c>
      <c r="AP19" s="5">
        <v>5</v>
      </c>
      <c r="AQ19" s="5">
        <v>5</v>
      </c>
      <c r="AR19" s="5">
        <v>5</v>
      </c>
      <c r="AS19" s="5">
        <v>5</v>
      </c>
      <c r="AT19" s="5">
        <v>5</v>
      </c>
      <c r="AU19" s="5">
        <v>5</v>
      </c>
      <c r="AV19" s="5">
        <v>5</v>
      </c>
      <c r="AW19" s="5">
        <v>5</v>
      </c>
      <c r="AX19" s="5">
        <v>5</v>
      </c>
      <c r="AY19" s="5">
        <v>5</v>
      </c>
      <c r="AZ19" s="5">
        <v>5</v>
      </c>
      <c r="BA19" s="5">
        <v>5</v>
      </c>
      <c r="BB19" s="5">
        <v>5</v>
      </c>
      <c r="BC19" s="5">
        <v>5</v>
      </c>
      <c r="BD19" s="5">
        <v>5</v>
      </c>
      <c r="BE19" s="5">
        <v>5</v>
      </c>
      <c r="BF19" s="5">
        <v>5</v>
      </c>
      <c r="BG19" s="5">
        <v>5</v>
      </c>
      <c r="BH19" s="5">
        <v>5</v>
      </c>
      <c r="BI19" s="5">
        <v>4</v>
      </c>
      <c r="BJ19" s="5">
        <v>5</v>
      </c>
      <c r="BK19" s="5">
        <v>5</v>
      </c>
      <c r="BL19" s="5">
        <v>4</v>
      </c>
      <c r="BM19" s="5">
        <v>5</v>
      </c>
      <c r="BN19" s="5">
        <v>5</v>
      </c>
      <c r="BO19" s="5">
        <v>4</v>
      </c>
      <c r="BP19" s="5">
        <v>3</v>
      </c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</row>
    <row r="20" spans="1:136" ht="16.5">
      <c r="A20" t="s">
        <v>23</v>
      </c>
      <c r="B20" s="7">
        <f t="shared" si="7"/>
        <v>54</v>
      </c>
      <c r="C20" s="7">
        <f t="shared" si="8"/>
        <v>5</v>
      </c>
      <c r="D20" s="7">
        <f t="shared" si="9"/>
        <v>1</v>
      </c>
      <c r="E20" s="7">
        <f t="shared" si="10"/>
        <v>0</v>
      </c>
      <c r="F20" s="7">
        <f t="shared" si="11"/>
        <v>0</v>
      </c>
      <c r="G20" s="9">
        <f t="shared" si="12"/>
        <v>0.9766666666666668</v>
      </c>
      <c r="H20" s="8">
        <f t="shared" si="13"/>
        <v>4.883333333333334</v>
      </c>
      <c r="I20" s="5">
        <v>4</v>
      </c>
      <c r="J20" s="5">
        <v>5</v>
      </c>
      <c r="K20" s="5">
        <v>5</v>
      </c>
      <c r="L20" s="5">
        <v>5</v>
      </c>
      <c r="M20" s="5">
        <v>5</v>
      </c>
      <c r="N20" s="5">
        <v>5</v>
      </c>
      <c r="O20" s="5">
        <v>5</v>
      </c>
      <c r="P20" s="5">
        <v>5</v>
      </c>
      <c r="Q20" s="5">
        <v>5</v>
      </c>
      <c r="R20" s="5">
        <v>5</v>
      </c>
      <c r="S20" s="5">
        <v>5</v>
      </c>
      <c r="T20" s="5">
        <v>5</v>
      </c>
      <c r="U20" s="5">
        <v>5</v>
      </c>
      <c r="V20" s="5">
        <v>5</v>
      </c>
      <c r="W20" s="5">
        <v>5</v>
      </c>
      <c r="X20" s="5">
        <v>5</v>
      </c>
      <c r="Y20" s="5">
        <v>5</v>
      </c>
      <c r="Z20" s="5">
        <v>5</v>
      </c>
      <c r="AA20" s="5">
        <v>5</v>
      </c>
      <c r="AB20" s="5">
        <v>5</v>
      </c>
      <c r="AC20" s="5">
        <v>5</v>
      </c>
      <c r="AD20" s="5">
        <v>5</v>
      </c>
      <c r="AE20" s="5">
        <v>5</v>
      </c>
      <c r="AF20" s="5">
        <v>5</v>
      </c>
      <c r="AG20" s="5">
        <v>5</v>
      </c>
      <c r="AH20" s="5">
        <v>5</v>
      </c>
      <c r="AI20" s="5">
        <v>5</v>
      </c>
      <c r="AJ20" s="5">
        <v>5</v>
      </c>
      <c r="AK20" s="5">
        <v>5</v>
      </c>
      <c r="AL20" s="5">
        <v>5</v>
      </c>
      <c r="AM20" s="5">
        <v>5</v>
      </c>
      <c r="AN20" s="5">
        <v>5</v>
      </c>
      <c r="AO20" s="5">
        <v>5</v>
      </c>
      <c r="AP20" s="5">
        <v>5</v>
      </c>
      <c r="AQ20" s="5">
        <v>5</v>
      </c>
      <c r="AR20" s="5">
        <v>5</v>
      </c>
      <c r="AS20" s="5">
        <v>5</v>
      </c>
      <c r="AT20" s="5">
        <v>5</v>
      </c>
      <c r="AU20" s="5">
        <v>5</v>
      </c>
      <c r="AV20" s="5">
        <v>5</v>
      </c>
      <c r="AW20" s="5">
        <v>5</v>
      </c>
      <c r="AX20" s="5">
        <v>5</v>
      </c>
      <c r="AY20" s="5">
        <v>5</v>
      </c>
      <c r="AZ20" s="5">
        <v>5</v>
      </c>
      <c r="BA20" s="5">
        <v>5</v>
      </c>
      <c r="BB20" s="5">
        <v>5</v>
      </c>
      <c r="BC20" s="5">
        <v>5</v>
      </c>
      <c r="BD20" s="5">
        <v>5</v>
      </c>
      <c r="BE20" s="5">
        <v>5</v>
      </c>
      <c r="BF20" s="5">
        <v>5</v>
      </c>
      <c r="BG20" s="5">
        <v>5</v>
      </c>
      <c r="BH20" s="5">
        <v>5</v>
      </c>
      <c r="BI20" s="5">
        <v>5</v>
      </c>
      <c r="BJ20" s="5">
        <v>5</v>
      </c>
      <c r="BK20" s="5">
        <v>4</v>
      </c>
      <c r="BL20" s="5">
        <v>4</v>
      </c>
      <c r="BM20" s="5">
        <v>4</v>
      </c>
      <c r="BN20" s="5">
        <v>5</v>
      </c>
      <c r="BO20" s="5">
        <v>4</v>
      </c>
      <c r="BP20" s="5">
        <v>3</v>
      </c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</row>
    <row r="21" spans="1:136" ht="16.5">
      <c r="A21" t="s">
        <v>39</v>
      </c>
      <c r="B21" s="7">
        <f t="shared" si="7"/>
        <v>54</v>
      </c>
      <c r="C21" s="7">
        <f t="shared" si="8"/>
        <v>5</v>
      </c>
      <c r="D21" s="7">
        <f t="shared" si="9"/>
        <v>1</v>
      </c>
      <c r="E21" s="7">
        <f t="shared" si="10"/>
        <v>0</v>
      </c>
      <c r="F21" s="7">
        <f t="shared" si="11"/>
        <v>0</v>
      </c>
      <c r="G21" s="9">
        <f t="shared" si="12"/>
        <v>0.9766666666666668</v>
      </c>
      <c r="H21" s="8">
        <f t="shared" si="13"/>
        <v>4.883333333333334</v>
      </c>
      <c r="I21" s="5">
        <v>4</v>
      </c>
      <c r="J21" s="5">
        <v>5</v>
      </c>
      <c r="K21" s="5">
        <v>5</v>
      </c>
      <c r="L21" s="5">
        <v>5</v>
      </c>
      <c r="M21" s="5">
        <v>5</v>
      </c>
      <c r="N21" s="5">
        <v>5</v>
      </c>
      <c r="O21" s="5">
        <v>5</v>
      </c>
      <c r="P21" s="5">
        <v>5</v>
      </c>
      <c r="Q21" s="5">
        <v>5</v>
      </c>
      <c r="R21" s="5">
        <v>5</v>
      </c>
      <c r="S21" s="5">
        <v>5</v>
      </c>
      <c r="T21" s="5">
        <v>5</v>
      </c>
      <c r="U21" s="5">
        <v>5</v>
      </c>
      <c r="V21" s="5">
        <v>5</v>
      </c>
      <c r="W21" s="5">
        <v>5</v>
      </c>
      <c r="X21" s="5">
        <v>5</v>
      </c>
      <c r="Y21" s="5">
        <v>5</v>
      </c>
      <c r="Z21" s="5">
        <v>5</v>
      </c>
      <c r="AA21" s="5">
        <v>5</v>
      </c>
      <c r="AB21" s="5">
        <v>5</v>
      </c>
      <c r="AC21" s="5">
        <v>5</v>
      </c>
      <c r="AD21" s="5">
        <v>5</v>
      </c>
      <c r="AE21" s="5">
        <v>5</v>
      </c>
      <c r="AF21" s="5">
        <v>5</v>
      </c>
      <c r="AG21" s="5">
        <v>5</v>
      </c>
      <c r="AH21" s="5">
        <v>5</v>
      </c>
      <c r="AI21" s="5">
        <v>5</v>
      </c>
      <c r="AJ21" s="5">
        <v>5</v>
      </c>
      <c r="AK21" s="5">
        <v>5</v>
      </c>
      <c r="AL21" s="5">
        <v>5</v>
      </c>
      <c r="AM21" s="5">
        <v>5</v>
      </c>
      <c r="AN21" s="5">
        <v>5</v>
      </c>
      <c r="AO21" s="5">
        <v>5</v>
      </c>
      <c r="AP21" s="5">
        <v>5</v>
      </c>
      <c r="AQ21" s="5">
        <v>5</v>
      </c>
      <c r="AR21" s="5">
        <v>5</v>
      </c>
      <c r="AS21" s="5">
        <v>5</v>
      </c>
      <c r="AT21" s="5">
        <v>5</v>
      </c>
      <c r="AU21" s="5">
        <v>5</v>
      </c>
      <c r="AV21" s="5">
        <v>5</v>
      </c>
      <c r="AW21" s="5">
        <v>5</v>
      </c>
      <c r="AX21" s="5">
        <v>5</v>
      </c>
      <c r="AY21" s="5">
        <v>5</v>
      </c>
      <c r="AZ21" s="5">
        <v>5</v>
      </c>
      <c r="BA21" s="5">
        <v>5</v>
      </c>
      <c r="BB21" s="5">
        <v>5</v>
      </c>
      <c r="BC21" s="5">
        <v>5</v>
      </c>
      <c r="BD21" s="5">
        <v>5</v>
      </c>
      <c r="BE21" s="5">
        <v>5</v>
      </c>
      <c r="BF21" s="5">
        <v>5</v>
      </c>
      <c r="BG21" s="5">
        <v>5</v>
      </c>
      <c r="BH21" s="5">
        <v>5</v>
      </c>
      <c r="BI21" s="5">
        <v>5</v>
      </c>
      <c r="BJ21" s="5">
        <v>5</v>
      </c>
      <c r="BK21" s="5">
        <v>4</v>
      </c>
      <c r="BL21" s="5">
        <v>4</v>
      </c>
      <c r="BM21" s="5">
        <v>4</v>
      </c>
      <c r="BN21" s="5">
        <v>5</v>
      </c>
      <c r="BO21" s="5">
        <v>4</v>
      </c>
      <c r="BP21" s="5">
        <v>3</v>
      </c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</row>
    <row r="22" spans="1:136" ht="16.5">
      <c r="A22" t="s">
        <v>5</v>
      </c>
      <c r="B22" s="7">
        <f t="shared" si="7"/>
        <v>56</v>
      </c>
      <c r="C22" s="7">
        <f t="shared" si="8"/>
        <v>4</v>
      </c>
      <c r="D22" s="7">
        <f t="shared" si="9"/>
        <v>0</v>
      </c>
      <c r="E22" s="7">
        <f t="shared" si="10"/>
        <v>0</v>
      </c>
      <c r="F22" s="7">
        <f t="shared" si="11"/>
        <v>0</v>
      </c>
      <c r="G22" s="9">
        <f t="shared" si="12"/>
        <v>0.9866666666666667</v>
      </c>
      <c r="H22" s="8">
        <f t="shared" si="13"/>
        <v>4.933333333333334</v>
      </c>
      <c r="I22" s="5">
        <v>4</v>
      </c>
      <c r="J22" s="5">
        <v>5</v>
      </c>
      <c r="K22" s="5">
        <v>5</v>
      </c>
      <c r="L22" s="5">
        <v>5</v>
      </c>
      <c r="M22" s="5">
        <v>5</v>
      </c>
      <c r="N22" s="5">
        <v>5</v>
      </c>
      <c r="O22" s="5">
        <v>5</v>
      </c>
      <c r="P22" s="5">
        <v>5</v>
      </c>
      <c r="Q22" s="5">
        <v>5</v>
      </c>
      <c r="R22" s="5">
        <v>5</v>
      </c>
      <c r="S22" s="5">
        <v>5</v>
      </c>
      <c r="T22" s="5">
        <v>5</v>
      </c>
      <c r="U22" s="5">
        <v>5</v>
      </c>
      <c r="V22" s="5">
        <v>5</v>
      </c>
      <c r="W22" s="5">
        <v>5</v>
      </c>
      <c r="X22" s="5">
        <v>5</v>
      </c>
      <c r="Y22" s="5">
        <v>5</v>
      </c>
      <c r="Z22" s="5">
        <v>5</v>
      </c>
      <c r="AA22" s="5">
        <v>5</v>
      </c>
      <c r="AB22" s="5">
        <v>5</v>
      </c>
      <c r="AC22" s="5">
        <v>5</v>
      </c>
      <c r="AD22" s="5">
        <v>5</v>
      </c>
      <c r="AE22" s="5">
        <v>5</v>
      </c>
      <c r="AF22" s="5">
        <v>5</v>
      </c>
      <c r="AG22" s="5">
        <v>5</v>
      </c>
      <c r="AH22" s="5">
        <v>5</v>
      </c>
      <c r="AI22" s="5">
        <v>5</v>
      </c>
      <c r="AJ22" s="5">
        <v>5</v>
      </c>
      <c r="AK22" s="5">
        <v>5</v>
      </c>
      <c r="AL22" s="5">
        <v>5</v>
      </c>
      <c r="AM22" s="5">
        <v>5</v>
      </c>
      <c r="AN22" s="5">
        <v>5</v>
      </c>
      <c r="AO22" s="5">
        <v>5</v>
      </c>
      <c r="AP22" s="5">
        <v>5</v>
      </c>
      <c r="AQ22" s="5">
        <v>5</v>
      </c>
      <c r="AR22" s="5">
        <v>5</v>
      </c>
      <c r="AS22" s="5">
        <v>5</v>
      </c>
      <c r="AT22" s="5">
        <v>5</v>
      </c>
      <c r="AU22" s="5">
        <v>5</v>
      </c>
      <c r="AV22" s="5">
        <v>5</v>
      </c>
      <c r="AW22" s="5">
        <v>5</v>
      </c>
      <c r="AX22" s="5">
        <v>5</v>
      </c>
      <c r="AY22" s="5">
        <v>5</v>
      </c>
      <c r="AZ22" s="5">
        <v>5</v>
      </c>
      <c r="BA22" s="5">
        <v>5</v>
      </c>
      <c r="BB22" s="5">
        <v>5</v>
      </c>
      <c r="BC22" s="5">
        <v>5</v>
      </c>
      <c r="BD22" s="5">
        <v>5</v>
      </c>
      <c r="BE22" s="5">
        <v>5</v>
      </c>
      <c r="BF22" s="5">
        <v>5</v>
      </c>
      <c r="BG22" s="5">
        <v>5</v>
      </c>
      <c r="BH22" s="5">
        <v>5</v>
      </c>
      <c r="BI22" s="5">
        <v>5</v>
      </c>
      <c r="BJ22" s="5">
        <v>5</v>
      </c>
      <c r="BK22" s="5">
        <v>5</v>
      </c>
      <c r="BL22" s="5">
        <v>4</v>
      </c>
      <c r="BM22" s="5">
        <v>5</v>
      </c>
      <c r="BN22" s="5">
        <v>5</v>
      </c>
      <c r="BO22" s="5">
        <v>4</v>
      </c>
      <c r="BP22" s="5">
        <v>4</v>
      </c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</row>
    <row r="23" spans="1:136" ht="16.5">
      <c r="A23" t="s">
        <v>40</v>
      </c>
      <c r="B23" s="7">
        <f t="shared" si="7"/>
        <v>54</v>
      </c>
      <c r="C23" s="7">
        <f t="shared" si="8"/>
        <v>5</v>
      </c>
      <c r="D23" s="7">
        <f t="shared" si="9"/>
        <v>0</v>
      </c>
      <c r="E23" s="7">
        <f t="shared" si="10"/>
        <v>1</v>
      </c>
      <c r="F23" s="7">
        <f t="shared" si="11"/>
        <v>0</v>
      </c>
      <c r="G23" s="9">
        <f t="shared" si="12"/>
        <v>0.9733333333333333</v>
      </c>
      <c r="H23" s="8">
        <f t="shared" si="13"/>
        <v>4.866666666666666</v>
      </c>
      <c r="I23" s="5">
        <v>4</v>
      </c>
      <c r="J23" s="5">
        <v>5</v>
      </c>
      <c r="K23" s="5">
        <v>5</v>
      </c>
      <c r="L23" s="5">
        <v>5</v>
      </c>
      <c r="M23" s="5">
        <v>5</v>
      </c>
      <c r="N23" s="5">
        <v>5</v>
      </c>
      <c r="O23" s="5">
        <v>5</v>
      </c>
      <c r="P23" s="5">
        <v>5</v>
      </c>
      <c r="Q23" s="5">
        <v>5</v>
      </c>
      <c r="R23" s="5">
        <v>5</v>
      </c>
      <c r="S23" s="5">
        <v>5</v>
      </c>
      <c r="T23" s="5">
        <v>5</v>
      </c>
      <c r="U23" s="5">
        <v>5</v>
      </c>
      <c r="V23" s="5">
        <v>5</v>
      </c>
      <c r="W23" s="5">
        <v>5</v>
      </c>
      <c r="X23" s="5">
        <v>5</v>
      </c>
      <c r="Y23" s="5">
        <v>5</v>
      </c>
      <c r="Z23" s="5">
        <v>5</v>
      </c>
      <c r="AA23" s="5">
        <v>5</v>
      </c>
      <c r="AB23" s="5">
        <v>5</v>
      </c>
      <c r="AC23" s="5">
        <v>5</v>
      </c>
      <c r="AD23" s="5">
        <v>5</v>
      </c>
      <c r="AE23" s="5">
        <v>5</v>
      </c>
      <c r="AF23" s="5">
        <v>5</v>
      </c>
      <c r="AG23" s="5">
        <v>5</v>
      </c>
      <c r="AH23" s="5">
        <v>5</v>
      </c>
      <c r="AI23" s="5">
        <v>5</v>
      </c>
      <c r="AJ23" s="5">
        <v>5</v>
      </c>
      <c r="AK23" s="5">
        <v>5</v>
      </c>
      <c r="AL23" s="5">
        <v>5</v>
      </c>
      <c r="AM23" s="5">
        <v>5</v>
      </c>
      <c r="AN23" s="5">
        <v>5</v>
      </c>
      <c r="AO23" s="5">
        <v>5</v>
      </c>
      <c r="AP23" s="5">
        <v>5</v>
      </c>
      <c r="AQ23" s="5">
        <v>5</v>
      </c>
      <c r="AR23" s="5">
        <v>5</v>
      </c>
      <c r="AS23" s="5">
        <v>5</v>
      </c>
      <c r="AT23" s="5">
        <v>5</v>
      </c>
      <c r="AU23" s="5">
        <v>5</v>
      </c>
      <c r="AV23" s="5">
        <v>5</v>
      </c>
      <c r="AW23" s="5">
        <v>5</v>
      </c>
      <c r="AX23" s="5">
        <v>5</v>
      </c>
      <c r="AY23" s="5">
        <v>5</v>
      </c>
      <c r="AZ23" s="5">
        <v>5</v>
      </c>
      <c r="BA23" s="5">
        <v>5</v>
      </c>
      <c r="BB23" s="5">
        <v>5</v>
      </c>
      <c r="BC23" s="5">
        <v>5</v>
      </c>
      <c r="BD23" s="5">
        <v>5</v>
      </c>
      <c r="BE23" s="5">
        <v>5</v>
      </c>
      <c r="BF23" s="5">
        <v>5</v>
      </c>
      <c r="BG23" s="5">
        <v>5</v>
      </c>
      <c r="BH23" s="5">
        <v>5</v>
      </c>
      <c r="BI23" s="5">
        <v>5</v>
      </c>
      <c r="BJ23" s="5">
        <v>5</v>
      </c>
      <c r="BK23" s="5">
        <v>4</v>
      </c>
      <c r="BL23" s="5">
        <v>4</v>
      </c>
      <c r="BM23" s="5">
        <v>4</v>
      </c>
      <c r="BN23" s="5">
        <v>5</v>
      </c>
      <c r="BO23" s="5">
        <v>4</v>
      </c>
      <c r="BP23" s="5">
        <v>2</v>
      </c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</row>
    <row r="24" spans="1:136" ht="16.5">
      <c r="A24" t="s">
        <v>6</v>
      </c>
      <c r="B24" s="7">
        <f t="shared" si="7"/>
        <v>55</v>
      </c>
      <c r="C24" s="7">
        <f t="shared" si="8"/>
        <v>4</v>
      </c>
      <c r="D24" s="7">
        <f t="shared" si="9"/>
        <v>1</v>
      </c>
      <c r="E24" s="7">
        <f t="shared" si="10"/>
        <v>0</v>
      </c>
      <c r="F24" s="7">
        <f t="shared" si="11"/>
        <v>0</v>
      </c>
      <c r="G24" s="9">
        <f t="shared" si="12"/>
        <v>0.9800000000000001</v>
      </c>
      <c r="H24" s="8">
        <f t="shared" si="13"/>
        <v>4.9</v>
      </c>
      <c r="I24" s="5">
        <v>4</v>
      </c>
      <c r="J24" s="5">
        <v>5</v>
      </c>
      <c r="K24" s="5">
        <v>5</v>
      </c>
      <c r="L24" s="5">
        <v>5</v>
      </c>
      <c r="M24" s="5">
        <v>5</v>
      </c>
      <c r="N24" s="5">
        <v>5</v>
      </c>
      <c r="O24" s="5">
        <v>5</v>
      </c>
      <c r="P24" s="5">
        <v>5</v>
      </c>
      <c r="Q24" s="5">
        <v>5</v>
      </c>
      <c r="R24" s="5">
        <v>5</v>
      </c>
      <c r="S24" s="5">
        <v>5</v>
      </c>
      <c r="T24" s="5">
        <v>5</v>
      </c>
      <c r="U24" s="5">
        <v>5</v>
      </c>
      <c r="V24" s="5">
        <v>5</v>
      </c>
      <c r="W24" s="5">
        <v>5</v>
      </c>
      <c r="X24" s="5">
        <v>5</v>
      </c>
      <c r="Y24" s="5">
        <v>5</v>
      </c>
      <c r="Z24" s="5">
        <v>5</v>
      </c>
      <c r="AA24" s="5">
        <v>5</v>
      </c>
      <c r="AB24" s="5">
        <v>5</v>
      </c>
      <c r="AC24" s="5">
        <v>5</v>
      </c>
      <c r="AD24" s="5">
        <v>5</v>
      </c>
      <c r="AE24" s="5">
        <v>5</v>
      </c>
      <c r="AF24" s="5">
        <v>5</v>
      </c>
      <c r="AG24" s="5">
        <v>5</v>
      </c>
      <c r="AH24" s="5">
        <v>5</v>
      </c>
      <c r="AI24" s="5">
        <v>5</v>
      </c>
      <c r="AJ24" s="5">
        <v>5</v>
      </c>
      <c r="AK24" s="5">
        <v>5</v>
      </c>
      <c r="AL24" s="5">
        <v>5</v>
      </c>
      <c r="AM24" s="5">
        <v>5</v>
      </c>
      <c r="AN24" s="5">
        <v>5</v>
      </c>
      <c r="AO24" s="5">
        <v>5</v>
      </c>
      <c r="AP24" s="5">
        <v>5</v>
      </c>
      <c r="AQ24" s="5">
        <v>5</v>
      </c>
      <c r="AR24" s="5">
        <v>5</v>
      </c>
      <c r="AS24" s="5">
        <v>5</v>
      </c>
      <c r="AT24" s="5">
        <v>5</v>
      </c>
      <c r="AU24" s="5">
        <v>5</v>
      </c>
      <c r="AV24" s="5">
        <v>5</v>
      </c>
      <c r="AW24" s="5">
        <v>5</v>
      </c>
      <c r="AX24" s="5">
        <v>5</v>
      </c>
      <c r="AY24" s="5">
        <v>5</v>
      </c>
      <c r="AZ24" s="5">
        <v>5</v>
      </c>
      <c r="BA24" s="5">
        <v>5</v>
      </c>
      <c r="BB24" s="5">
        <v>5</v>
      </c>
      <c r="BC24" s="5">
        <v>5</v>
      </c>
      <c r="BD24" s="5">
        <v>5</v>
      </c>
      <c r="BE24" s="5">
        <v>5</v>
      </c>
      <c r="BF24" s="5">
        <v>5</v>
      </c>
      <c r="BG24" s="5">
        <v>5</v>
      </c>
      <c r="BH24" s="5">
        <v>5</v>
      </c>
      <c r="BI24" s="5">
        <v>5</v>
      </c>
      <c r="BJ24" s="5">
        <v>5</v>
      </c>
      <c r="BK24" s="5">
        <v>5</v>
      </c>
      <c r="BL24" s="5">
        <v>4</v>
      </c>
      <c r="BM24" s="5">
        <v>5</v>
      </c>
      <c r="BN24" s="5">
        <v>4</v>
      </c>
      <c r="BO24" s="5">
        <v>4</v>
      </c>
      <c r="BP24" s="5">
        <v>3</v>
      </c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</row>
    <row r="25" spans="1:136" ht="16.5">
      <c r="A25" t="s">
        <v>2</v>
      </c>
      <c r="B25" s="7">
        <f t="shared" si="7"/>
        <v>54</v>
      </c>
      <c r="C25" s="7">
        <f t="shared" si="8"/>
        <v>5</v>
      </c>
      <c r="D25" s="7">
        <f t="shared" si="9"/>
        <v>1</v>
      </c>
      <c r="E25" s="7">
        <f t="shared" si="10"/>
        <v>0</v>
      </c>
      <c r="F25" s="7">
        <f t="shared" si="11"/>
        <v>0</v>
      </c>
      <c r="G25" s="9">
        <f t="shared" si="12"/>
        <v>0.9766666666666668</v>
      </c>
      <c r="H25" s="8">
        <f t="shared" si="13"/>
        <v>4.883333333333334</v>
      </c>
      <c r="I25" s="5">
        <v>4</v>
      </c>
      <c r="J25" s="5">
        <v>5</v>
      </c>
      <c r="K25" s="5">
        <v>5</v>
      </c>
      <c r="L25" s="5">
        <v>5</v>
      </c>
      <c r="M25" s="5">
        <v>5</v>
      </c>
      <c r="N25" s="5">
        <v>5</v>
      </c>
      <c r="O25" s="5">
        <v>5</v>
      </c>
      <c r="P25" s="5">
        <v>5</v>
      </c>
      <c r="Q25" s="5">
        <v>5</v>
      </c>
      <c r="R25" s="5">
        <v>5</v>
      </c>
      <c r="S25" s="5">
        <v>5</v>
      </c>
      <c r="T25" s="5">
        <v>5</v>
      </c>
      <c r="U25" s="5">
        <v>5</v>
      </c>
      <c r="V25" s="5">
        <v>5</v>
      </c>
      <c r="W25" s="5">
        <v>5</v>
      </c>
      <c r="X25" s="5">
        <v>5</v>
      </c>
      <c r="Y25" s="5">
        <v>5</v>
      </c>
      <c r="Z25" s="5">
        <v>5</v>
      </c>
      <c r="AA25" s="5">
        <v>5</v>
      </c>
      <c r="AB25" s="5">
        <v>5</v>
      </c>
      <c r="AC25" s="5">
        <v>5</v>
      </c>
      <c r="AD25" s="5">
        <v>5</v>
      </c>
      <c r="AE25" s="5">
        <v>5</v>
      </c>
      <c r="AF25" s="5">
        <v>5</v>
      </c>
      <c r="AG25" s="5">
        <v>5</v>
      </c>
      <c r="AH25" s="5">
        <v>5</v>
      </c>
      <c r="AI25" s="5">
        <v>5</v>
      </c>
      <c r="AJ25" s="5">
        <v>5</v>
      </c>
      <c r="AK25" s="5">
        <v>5</v>
      </c>
      <c r="AL25" s="5">
        <v>5</v>
      </c>
      <c r="AM25" s="5">
        <v>5</v>
      </c>
      <c r="AN25" s="5">
        <v>5</v>
      </c>
      <c r="AO25" s="5">
        <v>5</v>
      </c>
      <c r="AP25" s="5">
        <v>5</v>
      </c>
      <c r="AQ25" s="5">
        <v>5</v>
      </c>
      <c r="AR25" s="5">
        <v>5</v>
      </c>
      <c r="AS25" s="5">
        <v>5</v>
      </c>
      <c r="AT25" s="5">
        <v>5</v>
      </c>
      <c r="AU25" s="5">
        <v>5</v>
      </c>
      <c r="AV25" s="5">
        <v>5</v>
      </c>
      <c r="AW25" s="5">
        <v>5</v>
      </c>
      <c r="AX25" s="5">
        <v>5</v>
      </c>
      <c r="AY25" s="5">
        <v>5</v>
      </c>
      <c r="AZ25" s="5">
        <v>5</v>
      </c>
      <c r="BA25" s="5">
        <v>5</v>
      </c>
      <c r="BB25" s="5">
        <v>5</v>
      </c>
      <c r="BC25" s="5">
        <v>5</v>
      </c>
      <c r="BD25" s="5">
        <v>5</v>
      </c>
      <c r="BE25" s="5">
        <v>5</v>
      </c>
      <c r="BF25" s="5">
        <v>5</v>
      </c>
      <c r="BG25" s="5">
        <v>5</v>
      </c>
      <c r="BH25" s="5">
        <v>5</v>
      </c>
      <c r="BI25" s="5">
        <v>4</v>
      </c>
      <c r="BJ25" s="5">
        <v>5</v>
      </c>
      <c r="BK25" s="5">
        <v>4</v>
      </c>
      <c r="BL25" s="5">
        <v>4</v>
      </c>
      <c r="BM25" s="5">
        <v>5</v>
      </c>
      <c r="BN25" s="5">
        <v>5</v>
      </c>
      <c r="BO25" s="5">
        <v>4</v>
      </c>
      <c r="BP25" s="5">
        <v>3</v>
      </c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</row>
    <row r="26" spans="1:76" ht="17.8">
      <c r="A26" s="4" t="s">
        <v>31</v>
      </c>
      <c r="B26" s="7"/>
      <c r="C26" s="7"/>
      <c r="D26" s="7"/>
      <c r="E26" s="7"/>
      <c r="F26" s="7"/>
      <c r="G26" s="9">
        <f t="shared" si="12"/>
        <v>0.9795833333333335</v>
      </c>
      <c r="H26" s="8">
        <f>SUM(H18:H25)/8</f>
        <v>4.897916666666667</v>
      </c>
      <c r="BX26" s="5"/>
    </row>
  </sheetData>
  <printOptions/>
  <pageMargins left="0.6997222304344177" right="0.6997222304344177" top="0.75" bottom="0.75" header="0.30000001192092896" footer="0.30000001192092896"/>
  <pageSetup fitToHeight="0" fitToWidth="0" horizontalDpi="600" verticalDpi="600" orientation="portrait" paperSize="9" copies="1"/>
</worksheet>
</file>

<file path=xl/worksheets/sheet5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HE26"/>
  <sheetViews>
    <sheetView zoomScaleSheetLayoutView="75" workbookViewId="0" topLeftCell="A1">
      <pane xSplit="8" ySplit="4" topLeftCell="L5" activePane="bottomRight" state="frozen"/>
      <selection pane="bottomRight" activeCell="K26" sqref="K26"/>
    </sheetView>
  </sheetViews>
  <sheetFormatPr defaultColWidth="9.00390625" defaultRowHeight="16.5"/>
  <cols>
    <col min="1" max="1" width="77.50390625" style="0" customWidth="1"/>
    <col min="2" max="8" width="9.00390625" style="5" customWidth="1"/>
    <col min="9" max="60" width="4.625" style="5" customWidth="1"/>
    <col min="61" max="126" width="4.625" style="0" customWidth="1"/>
    <col min="127" max="203" width="4.625" style="5" customWidth="1"/>
  </cols>
  <sheetData>
    <row r="1" spans="1:8" ht="37.5" customHeight="1">
      <c r="A1" s="2" t="s">
        <v>70</v>
      </c>
      <c r="B1" s="6" t="s">
        <v>41</v>
      </c>
      <c r="C1" s="6"/>
      <c r="D1" s="6"/>
      <c r="E1" s="6"/>
      <c r="F1" s="6"/>
      <c r="G1" s="6"/>
      <c r="H1" s="6"/>
    </row>
    <row r="2" spans="1:213" ht="16.5" customHeight="1">
      <c r="A2" s="2"/>
      <c r="B2" s="6"/>
      <c r="C2" s="6"/>
      <c r="D2" s="6"/>
      <c r="E2" s="6"/>
      <c r="F2" s="6"/>
      <c r="G2" s="6"/>
      <c r="BI2" s="5"/>
      <c r="BJ2" s="5"/>
      <c r="BK2" s="5"/>
      <c r="BL2" s="5"/>
      <c r="BM2" s="5"/>
      <c r="BN2" s="5"/>
      <c r="BO2" s="5"/>
      <c r="BP2" s="5"/>
      <c r="BQ2" s="5"/>
      <c r="BR2" s="5"/>
      <c r="DW2"/>
      <c r="DX2"/>
      <c r="DY2"/>
      <c r="DZ2"/>
      <c r="EA2"/>
      <c r="EB2"/>
      <c r="EC2"/>
      <c r="ED2"/>
      <c r="EE2"/>
      <c r="EF2"/>
      <c r="GV2" s="5"/>
      <c r="GW2" s="5"/>
      <c r="GX2" s="5"/>
      <c r="GY2" s="5"/>
      <c r="GZ2" s="5"/>
      <c r="HA2" s="5"/>
      <c r="HB2" s="5"/>
      <c r="HC2" s="5"/>
      <c r="HD2" s="5"/>
      <c r="HE2" s="5"/>
    </row>
    <row r="3" spans="1:213" ht="16.5" customHeight="1">
      <c r="A3" s="43" t="s">
        <v>35</v>
      </c>
      <c r="B3" s="6"/>
      <c r="C3" s="6"/>
      <c r="D3" s="6"/>
      <c r="E3" s="6"/>
      <c r="F3" s="6"/>
      <c r="G3" s="6"/>
      <c r="BI3" s="5"/>
      <c r="BJ3" s="5"/>
      <c r="BK3" s="5"/>
      <c r="BL3" s="5"/>
      <c r="BM3" s="5"/>
      <c r="BN3" s="5"/>
      <c r="BO3" s="5"/>
      <c r="BP3" s="5"/>
      <c r="BQ3" s="5"/>
      <c r="BR3" s="5"/>
      <c r="DW3"/>
      <c r="DX3"/>
      <c r="DY3"/>
      <c r="DZ3"/>
      <c r="EA3"/>
      <c r="EB3"/>
      <c r="EC3"/>
      <c r="ED3"/>
      <c r="EE3"/>
      <c r="EF3"/>
      <c r="GV3" s="5"/>
      <c r="GW3" s="5"/>
      <c r="GX3" s="5"/>
      <c r="GY3" s="5"/>
      <c r="GZ3" s="5"/>
      <c r="HA3" s="5"/>
      <c r="HB3" s="5"/>
      <c r="HC3" s="5"/>
      <c r="HD3" s="5"/>
      <c r="HE3" s="5"/>
    </row>
    <row r="4" spans="1:9" s="3" customFormat="1" ht="16.5">
      <c r="A4" s="3" t="s">
        <v>81</v>
      </c>
      <c r="B4" s="3" t="s">
        <v>65</v>
      </c>
      <c r="C4" s="3" t="s">
        <v>30</v>
      </c>
      <c r="D4" s="3" t="s">
        <v>33</v>
      </c>
      <c r="E4" s="3" t="s">
        <v>29</v>
      </c>
      <c r="F4" s="3" t="s">
        <v>77</v>
      </c>
      <c r="G4" s="3" t="s">
        <v>37</v>
      </c>
      <c r="H4" s="3" t="s">
        <v>32</v>
      </c>
      <c r="I4" s="3">
        <f>COUNTA(I5:AAE5)</f>
        <v>3</v>
      </c>
    </row>
    <row r="5" spans="1:213" ht="16.5">
      <c r="A5" t="s">
        <v>89</v>
      </c>
      <c r="B5" s="7">
        <f aca="true" t="shared" si="0" ref="B5:B12">COUNTIF(I5:ZY5,5)</f>
        <v>2</v>
      </c>
      <c r="C5" s="7">
        <f aca="true" t="shared" si="1" ref="C5:C12">COUNTIF(I5:ZY5,4)</f>
        <v>1</v>
      </c>
      <c r="D5" s="7">
        <f aca="true" t="shared" si="2" ref="D5:D12">COUNTIF(I5:ZY5,3)</f>
        <v>0</v>
      </c>
      <c r="E5" s="7">
        <f aca="true" t="shared" si="3" ref="E5:E12">COUNTIF(I5:ZY5,2)</f>
        <v>0</v>
      </c>
      <c r="F5" s="7">
        <f aca="true" t="shared" si="4" ref="F5:F12">COUNTIF(I5:ZY5,1)</f>
        <v>0</v>
      </c>
      <c r="G5" s="9">
        <f>H5/5</f>
        <v>0.9333333333333333</v>
      </c>
      <c r="H5" s="8">
        <f>((B5*5)+(C5*4)+(D5*3)+(E5*2)+(F5*1))/SUM(B5:F5)</f>
        <v>4.666666666666667</v>
      </c>
      <c r="I5" s="5">
        <v>5</v>
      </c>
      <c r="J5" s="5">
        <v>5</v>
      </c>
      <c r="K5" s="5">
        <v>4</v>
      </c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GV5" s="5"/>
      <c r="GW5" s="5"/>
      <c r="GX5" s="5"/>
      <c r="GY5" s="5"/>
      <c r="GZ5" s="5"/>
      <c r="HA5" s="5"/>
      <c r="HB5" s="5"/>
      <c r="HC5" s="5"/>
      <c r="HD5" s="5"/>
      <c r="HE5" s="5"/>
    </row>
    <row r="6" spans="1:213" ht="16.5">
      <c r="A6" t="s">
        <v>7</v>
      </c>
      <c r="B6" s="7">
        <f t="shared" si="0"/>
        <v>2</v>
      </c>
      <c r="C6" s="7">
        <f t="shared" si="1"/>
        <v>1</v>
      </c>
      <c r="D6" s="7">
        <f t="shared" si="2"/>
        <v>0</v>
      </c>
      <c r="E6" s="7">
        <f t="shared" si="3"/>
        <v>0</v>
      </c>
      <c r="F6" s="7">
        <f t="shared" si="4"/>
        <v>0</v>
      </c>
      <c r="G6" s="9">
        <f aca="true" t="shared" si="5" ref="G6:G13">H6/5</f>
        <v>0.9333333333333333</v>
      </c>
      <c r="H6" s="8">
        <f aca="true" t="shared" si="6" ref="H6:H12">((B6*5)+(C6*4)+(D6*3)+(E6*2)+(F6*1))/SUM(B6:F6)</f>
        <v>4.666666666666667</v>
      </c>
      <c r="I6" s="5">
        <v>4</v>
      </c>
      <c r="J6" s="5">
        <v>5</v>
      </c>
      <c r="K6" s="5">
        <v>5</v>
      </c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GV6" s="5"/>
      <c r="GW6" s="5"/>
      <c r="GX6" s="5"/>
      <c r="GY6" s="5"/>
      <c r="GZ6" s="5"/>
      <c r="HA6" s="5"/>
      <c r="HB6" s="5"/>
      <c r="HC6" s="5"/>
      <c r="HD6" s="5"/>
      <c r="HE6" s="5"/>
    </row>
    <row r="7" spans="1:213" ht="16.5">
      <c r="A7" t="s">
        <v>23</v>
      </c>
      <c r="B7" s="7">
        <f t="shared" si="0"/>
        <v>3</v>
      </c>
      <c r="C7" s="7">
        <f t="shared" si="1"/>
        <v>0</v>
      </c>
      <c r="D7" s="7">
        <f t="shared" si="2"/>
        <v>0</v>
      </c>
      <c r="E7" s="7">
        <f t="shared" si="3"/>
        <v>0</v>
      </c>
      <c r="F7" s="7">
        <f t="shared" si="4"/>
        <v>0</v>
      </c>
      <c r="G7" s="9">
        <f t="shared" si="5"/>
        <v>1</v>
      </c>
      <c r="H7" s="8">
        <f t="shared" si="6"/>
        <v>5</v>
      </c>
      <c r="I7" s="5">
        <v>5</v>
      </c>
      <c r="J7" s="5">
        <v>5</v>
      </c>
      <c r="K7" s="5">
        <v>5</v>
      </c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GV7" s="5"/>
      <c r="GW7" s="5"/>
      <c r="GX7" s="5"/>
      <c r="GY7" s="5"/>
      <c r="GZ7" s="5"/>
      <c r="HA7" s="5"/>
      <c r="HB7" s="5"/>
      <c r="HC7" s="5"/>
      <c r="HD7" s="5"/>
      <c r="HE7" s="5"/>
    </row>
    <row r="8" spans="1:213" ht="16.5">
      <c r="A8" t="s">
        <v>39</v>
      </c>
      <c r="B8" s="7">
        <f t="shared" si="0"/>
        <v>1</v>
      </c>
      <c r="C8" s="7">
        <f t="shared" si="1"/>
        <v>2</v>
      </c>
      <c r="D8" s="7">
        <f t="shared" si="2"/>
        <v>0</v>
      </c>
      <c r="E8" s="7">
        <f t="shared" si="3"/>
        <v>0</v>
      </c>
      <c r="F8" s="7">
        <f t="shared" si="4"/>
        <v>0</v>
      </c>
      <c r="G8" s="9">
        <f t="shared" si="5"/>
        <v>0.8666666666666666</v>
      </c>
      <c r="H8" s="8">
        <f t="shared" si="6"/>
        <v>4.333333333333333</v>
      </c>
      <c r="I8" s="5">
        <v>4</v>
      </c>
      <c r="J8" s="5">
        <v>4</v>
      </c>
      <c r="K8" s="5">
        <v>5</v>
      </c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GV8" s="5"/>
      <c r="GW8" s="5"/>
      <c r="GX8" s="5"/>
      <c r="GY8" s="5"/>
      <c r="GZ8" s="5"/>
      <c r="HA8" s="5"/>
      <c r="HB8" s="5"/>
      <c r="HC8" s="5"/>
      <c r="HD8" s="5"/>
      <c r="HE8" s="5"/>
    </row>
    <row r="9" spans="1:213" ht="16.5">
      <c r="A9" t="s">
        <v>5</v>
      </c>
      <c r="B9" s="7">
        <f t="shared" si="0"/>
        <v>2</v>
      </c>
      <c r="C9" s="7">
        <f t="shared" si="1"/>
        <v>1</v>
      </c>
      <c r="D9" s="7">
        <f t="shared" si="2"/>
        <v>0</v>
      </c>
      <c r="E9" s="7">
        <f t="shared" si="3"/>
        <v>0</v>
      </c>
      <c r="F9" s="7">
        <f t="shared" si="4"/>
        <v>0</v>
      </c>
      <c r="G9" s="9">
        <f t="shared" si="5"/>
        <v>0.9333333333333333</v>
      </c>
      <c r="H9" s="8">
        <f t="shared" si="6"/>
        <v>4.666666666666667</v>
      </c>
      <c r="I9" s="5">
        <v>5</v>
      </c>
      <c r="J9" s="5">
        <v>4</v>
      </c>
      <c r="K9" s="5">
        <v>5</v>
      </c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GV9" s="5"/>
      <c r="GW9" s="5"/>
      <c r="GX9" s="5"/>
      <c r="GY9" s="5"/>
      <c r="GZ9" s="5"/>
      <c r="HA9" s="5"/>
      <c r="HB9" s="5"/>
      <c r="HC9" s="5"/>
      <c r="HD9" s="5"/>
      <c r="HE9" s="5"/>
    </row>
    <row r="10" spans="1:213" ht="16.5">
      <c r="A10" t="s">
        <v>40</v>
      </c>
      <c r="B10" s="7">
        <f t="shared" si="0"/>
        <v>2</v>
      </c>
      <c r="C10" s="7">
        <f t="shared" si="1"/>
        <v>1</v>
      </c>
      <c r="D10" s="7">
        <f t="shared" si="2"/>
        <v>0</v>
      </c>
      <c r="E10" s="7">
        <f t="shared" si="3"/>
        <v>0</v>
      </c>
      <c r="F10" s="7">
        <f t="shared" si="4"/>
        <v>0</v>
      </c>
      <c r="G10" s="9">
        <f t="shared" si="5"/>
        <v>0.9333333333333333</v>
      </c>
      <c r="H10" s="8">
        <f t="shared" si="6"/>
        <v>4.666666666666667</v>
      </c>
      <c r="I10" s="5">
        <v>4</v>
      </c>
      <c r="J10" s="5">
        <v>5</v>
      </c>
      <c r="K10" s="5">
        <v>5</v>
      </c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GV10" s="5"/>
      <c r="GW10" s="5"/>
      <c r="GX10" s="5"/>
      <c r="GY10" s="5"/>
      <c r="GZ10" s="5"/>
      <c r="HA10" s="5"/>
      <c r="HB10" s="5"/>
      <c r="HC10" s="5"/>
      <c r="HD10" s="5"/>
      <c r="HE10" s="5"/>
    </row>
    <row r="11" spans="1:213" ht="16.5">
      <c r="A11" t="s">
        <v>6</v>
      </c>
      <c r="B11" s="7">
        <f t="shared" si="0"/>
        <v>1</v>
      </c>
      <c r="C11" s="7">
        <f t="shared" si="1"/>
        <v>2</v>
      </c>
      <c r="D11" s="7">
        <f t="shared" si="2"/>
        <v>0</v>
      </c>
      <c r="E11" s="7">
        <f t="shared" si="3"/>
        <v>0</v>
      </c>
      <c r="F11" s="7">
        <f t="shared" si="4"/>
        <v>0</v>
      </c>
      <c r="G11" s="9">
        <f t="shared" si="5"/>
        <v>0.8666666666666666</v>
      </c>
      <c r="H11" s="8">
        <f t="shared" si="6"/>
        <v>4.333333333333333</v>
      </c>
      <c r="I11" s="5">
        <v>4</v>
      </c>
      <c r="J11" s="5">
        <v>4</v>
      </c>
      <c r="K11" s="5">
        <v>5</v>
      </c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GV11" s="5"/>
      <c r="GW11" s="5"/>
      <c r="GX11" s="5"/>
      <c r="GY11" s="5"/>
      <c r="GZ11" s="5"/>
      <c r="HA11" s="5"/>
      <c r="HB11" s="5"/>
      <c r="HC11" s="5"/>
      <c r="HD11" s="5"/>
      <c r="HE11" s="5"/>
    </row>
    <row r="12" spans="1:213" ht="16.5">
      <c r="A12" t="s">
        <v>2</v>
      </c>
      <c r="B12" s="7">
        <f t="shared" si="0"/>
        <v>1</v>
      </c>
      <c r="C12" s="7">
        <f t="shared" si="1"/>
        <v>2</v>
      </c>
      <c r="D12" s="7">
        <f t="shared" si="2"/>
        <v>0</v>
      </c>
      <c r="E12" s="7">
        <f t="shared" si="3"/>
        <v>0</v>
      </c>
      <c r="F12" s="7">
        <f t="shared" si="4"/>
        <v>0</v>
      </c>
      <c r="G12" s="9">
        <f t="shared" si="5"/>
        <v>0.8666666666666666</v>
      </c>
      <c r="H12" s="8">
        <f t="shared" si="6"/>
        <v>4.333333333333333</v>
      </c>
      <c r="I12" s="5">
        <v>4</v>
      </c>
      <c r="J12" s="5">
        <v>4</v>
      </c>
      <c r="K12" s="5">
        <v>5</v>
      </c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GV12" s="5"/>
      <c r="GW12" s="5"/>
      <c r="GX12" s="5"/>
      <c r="GY12" s="5"/>
      <c r="GZ12" s="5"/>
      <c r="HA12" s="5"/>
      <c r="HB12" s="5"/>
      <c r="HC12" s="5"/>
      <c r="HD12" s="5"/>
      <c r="HE12" s="5"/>
    </row>
    <row r="13" spans="1:213" ht="17.8">
      <c r="A13" s="4" t="s">
        <v>31</v>
      </c>
      <c r="B13" s="7"/>
      <c r="C13" s="7"/>
      <c r="D13" s="7"/>
      <c r="E13" s="7"/>
      <c r="F13" s="7"/>
      <c r="G13" s="9">
        <f t="shared" si="5"/>
        <v>0.9166666666666667</v>
      </c>
      <c r="H13" s="8">
        <f>SUM(H5:H12)/8</f>
        <v>4.583333333333334</v>
      </c>
      <c r="BI13" s="5"/>
      <c r="BJ13" s="5"/>
      <c r="BK13" s="5"/>
      <c r="BL13" s="5"/>
      <c r="BM13" s="5"/>
      <c r="BN13" s="5"/>
      <c r="BO13" s="5"/>
      <c r="BP13" s="5"/>
      <c r="BQ13" s="5"/>
      <c r="BR13" s="5"/>
      <c r="BX13" s="5"/>
      <c r="DW13"/>
      <c r="DX13"/>
      <c r="DY13"/>
      <c r="DZ13"/>
      <c r="EA13"/>
      <c r="EB13"/>
      <c r="EC13"/>
      <c r="ED13"/>
      <c r="EE13"/>
      <c r="EF13"/>
      <c r="GV13" s="5"/>
      <c r="GW13" s="5"/>
      <c r="GX13" s="5"/>
      <c r="GY13" s="5"/>
      <c r="GZ13" s="5"/>
      <c r="HA13" s="5"/>
      <c r="HB13" s="5"/>
      <c r="HC13" s="5"/>
      <c r="HD13" s="5"/>
      <c r="HE13" s="5"/>
    </row>
    <row r="14" spans="61:213" ht="16.5">
      <c r="BI14" s="5"/>
      <c r="BJ14" s="5"/>
      <c r="BK14" s="5"/>
      <c r="BL14" s="5"/>
      <c r="BM14" s="5"/>
      <c r="BN14" s="5"/>
      <c r="BO14" s="5"/>
      <c r="BP14" s="5"/>
      <c r="BQ14" s="5"/>
      <c r="BR14" s="5"/>
      <c r="DW14"/>
      <c r="DX14"/>
      <c r="DY14"/>
      <c r="DZ14"/>
      <c r="EA14"/>
      <c r="EB14"/>
      <c r="EC14"/>
      <c r="ED14"/>
      <c r="EE14"/>
      <c r="EF14"/>
      <c r="GV14" s="5"/>
      <c r="GW14" s="5"/>
      <c r="GX14" s="5"/>
      <c r="GY14" s="5"/>
      <c r="GZ14" s="5"/>
      <c r="HA14" s="5"/>
      <c r="HB14" s="5"/>
      <c r="HC14" s="5"/>
      <c r="HD14" s="5"/>
      <c r="HE14" s="5"/>
    </row>
    <row r="15" spans="61:213" ht="16.5">
      <c r="BI15" s="5"/>
      <c r="BJ15" s="5"/>
      <c r="BK15" s="5"/>
      <c r="BL15" s="5"/>
      <c r="BM15" s="5"/>
      <c r="BN15" s="5"/>
      <c r="BO15" s="5"/>
      <c r="BP15" s="5"/>
      <c r="BQ15" s="5"/>
      <c r="BR15" s="5"/>
      <c r="DW15"/>
      <c r="DX15"/>
      <c r="DY15"/>
      <c r="DZ15"/>
      <c r="EA15"/>
      <c r="EB15"/>
      <c r="EC15"/>
      <c r="ED15"/>
      <c r="EE15"/>
      <c r="EF15"/>
      <c r="GV15" s="5"/>
      <c r="GW15" s="5"/>
      <c r="GX15" s="5"/>
      <c r="GY15" s="5"/>
      <c r="GZ15" s="5"/>
      <c r="HA15" s="5"/>
      <c r="HB15" s="5"/>
      <c r="HC15" s="5"/>
      <c r="HD15" s="5"/>
      <c r="HE15" s="5"/>
    </row>
    <row r="16" spans="1:213" ht="17.8">
      <c r="A16" s="43" t="s">
        <v>26</v>
      </c>
      <c r="BI16" s="5"/>
      <c r="BJ16" s="5"/>
      <c r="BK16" s="5"/>
      <c r="BL16" s="5"/>
      <c r="BM16" s="5"/>
      <c r="BN16" s="5"/>
      <c r="BO16" s="5"/>
      <c r="BP16" s="5"/>
      <c r="BQ16" s="5"/>
      <c r="BR16" s="5"/>
      <c r="DW16"/>
      <c r="DX16"/>
      <c r="DY16"/>
      <c r="DZ16"/>
      <c r="EA16"/>
      <c r="EB16"/>
      <c r="EC16"/>
      <c r="ED16"/>
      <c r="EE16"/>
      <c r="EF16"/>
      <c r="GV16" s="5"/>
      <c r="GW16" s="5"/>
      <c r="GX16" s="5"/>
      <c r="GY16" s="5"/>
      <c r="GZ16" s="5"/>
      <c r="HA16" s="5"/>
      <c r="HB16" s="5"/>
      <c r="HC16" s="5"/>
      <c r="HD16" s="5"/>
      <c r="HE16" s="5"/>
    </row>
    <row r="17" spans="1:9" s="3" customFormat="1" ht="16.5">
      <c r="A17" s="3" t="s">
        <v>81</v>
      </c>
      <c r="B17" s="3" t="s">
        <v>65</v>
      </c>
      <c r="C17" s="3" t="s">
        <v>30</v>
      </c>
      <c r="D17" s="3" t="s">
        <v>33</v>
      </c>
      <c r="E17" s="3" t="s">
        <v>29</v>
      </c>
      <c r="F17" s="3" t="s">
        <v>77</v>
      </c>
      <c r="G17" s="3" t="s">
        <v>37</v>
      </c>
      <c r="H17" s="3" t="s">
        <v>32</v>
      </c>
      <c r="I17" s="3">
        <f>COUNTA(I18:AAE18)</f>
        <v>3</v>
      </c>
    </row>
    <row r="18" spans="1:213" ht="16.5">
      <c r="A18" t="s">
        <v>89</v>
      </c>
      <c r="B18" s="7">
        <f aca="true" t="shared" si="7" ref="B18:B25">COUNTIF(I18:ZY18,5)</f>
        <v>2</v>
      </c>
      <c r="C18" s="7">
        <f aca="true" t="shared" si="8" ref="C18:C25">COUNTIF(I18:ZY18,4)</f>
        <v>1</v>
      </c>
      <c r="D18" s="7">
        <f aca="true" t="shared" si="9" ref="D18:D25">COUNTIF(I18:ZY18,3)</f>
        <v>0</v>
      </c>
      <c r="E18" s="7">
        <f aca="true" t="shared" si="10" ref="E18:E25">COUNTIF(I18:ZY18,2)</f>
        <v>0</v>
      </c>
      <c r="F18" s="7">
        <f aca="true" t="shared" si="11" ref="F18:F25">COUNTIF(I18:ZY18,1)</f>
        <v>0</v>
      </c>
      <c r="G18" s="9">
        <f>H18/5</f>
        <v>0.9333333333333333</v>
      </c>
      <c r="H18" s="8">
        <f>((B18*5)+(C18*4)+(D18*3)+(E18*2)+(F18*1))/SUM(B18:F18)</f>
        <v>4.666666666666667</v>
      </c>
      <c r="I18" s="5">
        <v>5</v>
      </c>
      <c r="J18" s="5">
        <v>5</v>
      </c>
      <c r="K18" s="5">
        <v>4</v>
      </c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GV18" s="5"/>
      <c r="GW18" s="5"/>
      <c r="GX18" s="5"/>
      <c r="GY18" s="5"/>
      <c r="GZ18" s="5"/>
      <c r="HA18" s="5"/>
      <c r="HB18" s="5"/>
      <c r="HC18" s="5"/>
      <c r="HD18" s="5"/>
      <c r="HE18" s="5"/>
    </row>
    <row r="19" spans="1:213" ht="16.5">
      <c r="A19" t="s">
        <v>7</v>
      </c>
      <c r="B19" s="7">
        <f t="shared" si="7"/>
        <v>1</v>
      </c>
      <c r="C19" s="7">
        <f t="shared" si="8"/>
        <v>2</v>
      </c>
      <c r="D19" s="7">
        <f t="shared" si="9"/>
        <v>0</v>
      </c>
      <c r="E19" s="7">
        <f t="shared" si="10"/>
        <v>0</v>
      </c>
      <c r="F19" s="7">
        <f t="shared" si="11"/>
        <v>0</v>
      </c>
      <c r="G19" s="9">
        <f aca="true" t="shared" si="12" ref="G19:G26">H19/5</f>
        <v>0.8666666666666666</v>
      </c>
      <c r="H19" s="8">
        <f aca="true" t="shared" si="13" ref="H19:H25">((B19*5)+(C19*4)+(D19*3)+(E19*2)+(F19*1))/SUM(B19:F19)</f>
        <v>4.333333333333333</v>
      </c>
      <c r="I19" s="5">
        <v>4</v>
      </c>
      <c r="J19" s="5">
        <v>5</v>
      </c>
      <c r="K19" s="5">
        <v>4</v>
      </c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GV19" s="5"/>
      <c r="GW19" s="5"/>
      <c r="GX19" s="5"/>
      <c r="GY19" s="5"/>
      <c r="GZ19" s="5"/>
      <c r="HA19" s="5"/>
      <c r="HB19" s="5"/>
      <c r="HC19" s="5"/>
      <c r="HD19" s="5"/>
      <c r="HE19" s="5"/>
    </row>
    <row r="20" spans="1:213" ht="16.5">
      <c r="A20" t="s">
        <v>23</v>
      </c>
      <c r="B20" s="7">
        <f t="shared" si="7"/>
        <v>2</v>
      </c>
      <c r="C20" s="7">
        <f t="shared" si="8"/>
        <v>1</v>
      </c>
      <c r="D20" s="7">
        <f t="shared" si="9"/>
        <v>0</v>
      </c>
      <c r="E20" s="7">
        <f t="shared" si="10"/>
        <v>0</v>
      </c>
      <c r="F20" s="7">
        <f t="shared" si="11"/>
        <v>0</v>
      </c>
      <c r="G20" s="9">
        <f t="shared" si="12"/>
        <v>0.9333333333333333</v>
      </c>
      <c r="H20" s="8">
        <f t="shared" si="13"/>
        <v>4.666666666666667</v>
      </c>
      <c r="I20" s="5">
        <v>5</v>
      </c>
      <c r="J20" s="5">
        <v>5</v>
      </c>
      <c r="K20" s="5">
        <v>4</v>
      </c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GV20" s="5"/>
      <c r="GW20" s="5"/>
      <c r="GX20" s="5"/>
      <c r="GY20" s="5"/>
      <c r="GZ20" s="5"/>
      <c r="HA20" s="5"/>
      <c r="HB20" s="5"/>
      <c r="HC20" s="5"/>
      <c r="HD20" s="5"/>
      <c r="HE20" s="5"/>
    </row>
    <row r="21" spans="1:213" ht="16.5">
      <c r="A21" t="s">
        <v>39</v>
      </c>
      <c r="B21" s="7">
        <f t="shared" si="7"/>
        <v>0</v>
      </c>
      <c r="C21" s="7">
        <f t="shared" si="8"/>
        <v>3</v>
      </c>
      <c r="D21" s="7">
        <f t="shared" si="9"/>
        <v>0</v>
      </c>
      <c r="E21" s="7">
        <f t="shared" si="10"/>
        <v>0</v>
      </c>
      <c r="F21" s="7">
        <f t="shared" si="11"/>
        <v>0</v>
      </c>
      <c r="G21" s="9">
        <f t="shared" si="12"/>
        <v>0.8</v>
      </c>
      <c r="H21" s="8">
        <f t="shared" si="13"/>
        <v>4</v>
      </c>
      <c r="I21" s="5">
        <v>4</v>
      </c>
      <c r="J21" s="5">
        <v>4</v>
      </c>
      <c r="K21" s="5">
        <v>4</v>
      </c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GV21" s="5"/>
      <c r="GW21" s="5"/>
      <c r="GX21" s="5"/>
      <c r="GY21" s="5"/>
      <c r="GZ21" s="5"/>
      <c r="HA21" s="5"/>
      <c r="HB21" s="5"/>
      <c r="HC21" s="5"/>
      <c r="HD21" s="5"/>
      <c r="HE21" s="5"/>
    </row>
    <row r="22" spans="1:213" ht="16.5">
      <c r="A22" t="s">
        <v>5</v>
      </c>
      <c r="B22" s="7">
        <f t="shared" si="7"/>
        <v>1</v>
      </c>
      <c r="C22" s="7">
        <f t="shared" si="8"/>
        <v>2</v>
      </c>
      <c r="D22" s="7">
        <f t="shared" si="9"/>
        <v>0</v>
      </c>
      <c r="E22" s="7">
        <f t="shared" si="10"/>
        <v>0</v>
      </c>
      <c r="F22" s="7">
        <f t="shared" si="11"/>
        <v>0</v>
      </c>
      <c r="G22" s="9">
        <f t="shared" si="12"/>
        <v>0.8666666666666666</v>
      </c>
      <c r="H22" s="8">
        <f t="shared" si="13"/>
        <v>4.333333333333333</v>
      </c>
      <c r="I22" s="5">
        <v>5</v>
      </c>
      <c r="J22" s="5">
        <v>4</v>
      </c>
      <c r="K22" s="5">
        <v>4</v>
      </c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GV22" s="5"/>
      <c r="GW22" s="5"/>
      <c r="GX22" s="5"/>
      <c r="GY22" s="5"/>
      <c r="GZ22" s="5"/>
      <c r="HA22" s="5"/>
      <c r="HB22" s="5"/>
      <c r="HC22" s="5"/>
      <c r="HD22" s="5"/>
      <c r="HE22" s="5"/>
    </row>
    <row r="23" spans="1:213" ht="16.5">
      <c r="A23" t="s">
        <v>40</v>
      </c>
      <c r="B23" s="7">
        <f t="shared" si="7"/>
        <v>1</v>
      </c>
      <c r="C23" s="7">
        <f t="shared" si="8"/>
        <v>2</v>
      </c>
      <c r="D23" s="7">
        <f t="shared" si="9"/>
        <v>0</v>
      </c>
      <c r="E23" s="7">
        <f t="shared" si="10"/>
        <v>0</v>
      </c>
      <c r="F23" s="7">
        <f t="shared" si="11"/>
        <v>0</v>
      </c>
      <c r="G23" s="9">
        <f t="shared" si="12"/>
        <v>0.8666666666666666</v>
      </c>
      <c r="H23" s="8">
        <f t="shared" si="13"/>
        <v>4.333333333333333</v>
      </c>
      <c r="I23" s="5">
        <v>4</v>
      </c>
      <c r="J23" s="5">
        <v>5</v>
      </c>
      <c r="K23" s="5">
        <v>4</v>
      </c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GV23" s="5"/>
      <c r="GW23" s="5"/>
      <c r="GX23" s="5"/>
      <c r="GY23" s="5"/>
      <c r="GZ23" s="5"/>
      <c r="HA23" s="5"/>
      <c r="HB23" s="5"/>
      <c r="HC23" s="5"/>
      <c r="HD23" s="5"/>
      <c r="HE23" s="5"/>
    </row>
    <row r="24" spans="1:213" ht="16.5">
      <c r="A24" t="s">
        <v>6</v>
      </c>
      <c r="B24" s="7">
        <f t="shared" si="7"/>
        <v>0</v>
      </c>
      <c r="C24" s="7">
        <f t="shared" si="8"/>
        <v>3</v>
      </c>
      <c r="D24" s="7">
        <f t="shared" si="9"/>
        <v>0</v>
      </c>
      <c r="E24" s="7">
        <f t="shared" si="10"/>
        <v>0</v>
      </c>
      <c r="F24" s="7">
        <f t="shared" si="11"/>
        <v>0</v>
      </c>
      <c r="G24" s="9">
        <f t="shared" si="12"/>
        <v>0.8</v>
      </c>
      <c r="H24" s="8">
        <f t="shared" si="13"/>
        <v>4</v>
      </c>
      <c r="I24" s="5">
        <v>4</v>
      </c>
      <c r="J24" s="5">
        <v>4</v>
      </c>
      <c r="K24" s="5">
        <v>4</v>
      </c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GV24" s="5"/>
      <c r="GW24" s="5"/>
      <c r="GX24" s="5"/>
      <c r="GY24" s="5"/>
      <c r="GZ24" s="5"/>
      <c r="HA24" s="5"/>
      <c r="HB24" s="5"/>
      <c r="HC24" s="5"/>
      <c r="HD24" s="5"/>
      <c r="HE24" s="5"/>
    </row>
    <row r="25" spans="1:213" ht="16.5">
      <c r="A25" t="s">
        <v>2</v>
      </c>
      <c r="B25" s="7">
        <f t="shared" si="7"/>
        <v>0</v>
      </c>
      <c r="C25" s="7">
        <f t="shared" si="8"/>
        <v>3</v>
      </c>
      <c r="D25" s="7">
        <f t="shared" si="9"/>
        <v>0</v>
      </c>
      <c r="E25" s="7">
        <f t="shared" si="10"/>
        <v>0</v>
      </c>
      <c r="F25" s="7">
        <f t="shared" si="11"/>
        <v>0</v>
      </c>
      <c r="G25" s="9">
        <f t="shared" si="12"/>
        <v>0.8</v>
      </c>
      <c r="H25" s="8">
        <f t="shared" si="13"/>
        <v>4</v>
      </c>
      <c r="I25" s="5">
        <v>4</v>
      </c>
      <c r="J25" s="5">
        <v>4</v>
      </c>
      <c r="K25" s="5">
        <v>4</v>
      </c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GV25" s="5"/>
      <c r="GW25" s="5"/>
      <c r="GX25" s="5"/>
      <c r="GY25" s="5"/>
      <c r="GZ25" s="5"/>
      <c r="HA25" s="5"/>
      <c r="HB25" s="5"/>
      <c r="HC25" s="5"/>
      <c r="HD25" s="5"/>
      <c r="HE25" s="5"/>
    </row>
    <row r="26" spans="1:213" ht="17.8">
      <c r="A26" s="4" t="s">
        <v>31</v>
      </c>
      <c r="B26" s="7"/>
      <c r="C26" s="7"/>
      <c r="D26" s="7"/>
      <c r="E26" s="7"/>
      <c r="F26" s="7"/>
      <c r="G26" s="9">
        <f t="shared" si="12"/>
        <v>0.8583333333333332</v>
      </c>
      <c r="H26" s="8">
        <f>SUM(H18:H25)/8</f>
        <v>4.291666666666666</v>
      </c>
      <c r="BI26" s="5"/>
      <c r="BJ26" s="5"/>
      <c r="BK26" s="5"/>
      <c r="BL26" s="5"/>
      <c r="BM26" s="5"/>
      <c r="BN26" s="5"/>
      <c r="BO26" s="5"/>
      <c r="BP26" s="5"/>
      <c r="BQ26" s="5"/>
      <c r="BR26" s="5"/>
      <c r="BX26" s="5"/>
      <c r="DW26"/>
      <c r="DX26"/>
      <c r="DY26"/>
      <c r="DZ26"/>
      <c r="EA26"/>
      <c r="EB26"/>
      <c r="EC26"/>
      <c r="ED26"/>
      <c r="EE26"/>
      <c r="EF26"/>
      <c r="GV26" s="5"/>
      <c r="GW26" s="5"/>
      <c r="GX26" s="5"/>
      <c r="GY26" s="5"/>
      <c r="GZ26" s="5"/>
      <c r="HA26" s="5"/>
      <c r="HB26" s="5"/>
      <c r="HC26" s="5"/>
      <c r="HD26" s="5"/>
      <c r="HE26" s="5"/>
    </row>
  </sheetData>
  <printOptions/>
  <pageMargins left="0.6997222304344177" right="0.6997222304344177" top="0.75" bottom="0.75" header="0.30000001192092896" footer="0.30000001192092896"/>
  <pageSetup fitToHeight="0" fitToWidth="0" horizontalDpi="600" verticalDpi="600" orientation="portrait" paperSize="9" copies="1"/>
</worksheet>
</file>

<file path=xl/worksheets/sheet6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EF26"/>
  <sheetViews>
    <sheetView zoomScaleSheetLayoutView="75" workbookViewId="0" topLeftCell="A1">
      <pane xSplit="8" ySplit="4" topLeftCell="I5" activePane="bottomRight" state="frozen"/>
      <selection pane="bottomRight" activeCell="M5" sqref="M5"/>
    </sheetView>
  </sheetViews>
  <sheetFormatPr defaultColWidth="9.00390625" defaultRowHeight="16.5"/>
  <cols>
    <col min="1" max="1" width="77.50390625" style="0" customWidth="1"/>
    <col min="2" max="8" width="9.00390625" style="5" customWidth="1"/>
    <col min="9" max="70" width="4.625" style="5" customWidth="1"/>
    <col min="71" max="136" width="4.625" style="0" customWidth="1"/>
    <col min="137" max="213" width="4.625" style="5" customWidth="1"/>
  </cols>
  <sheetData>
    <row r="1" spans="1:7" ht="37.5" customHeight="1">
      <c r="A1" s="2" t="s">
        <v>54</v>
      </c>
      <c r="B1" s="6" t="s">
        <v>41</v>
      </c>
      <c r="C1" s="6"/>
      <c r="D1" s="6"/>
      <c r="E1" s="6"/>
      <c r="F1" s="6"/>
      <c r="G1" s="6"/>
    </row>
    <row r="2" spans="1:7" ht="16.5" customHeight="1">
      <c r="A2" s="2"/>
      <c r="B2" s="6"/>
      <c r="C2" s="6"/>
      <c r="D2" s="6"/>
      <c r="E2" s="6"/>
      <c r="F2" s="6"/>
      <c r="G2" s="6"/>
    </row>
    <row r="3" spans="1:7" ht="16.5" customHeight="1">
      <c r="A3" s="43" t="s">
        <v>35</v>
      </c>
      <c r="B3" s="6"/>
      <c r="C3" s="6"/>
      <c r="D3" s="6"/>
      <c r="E3" s="6"/>
      <c r="F3" s="6"/>
      <c r="G3" s="6"/>
    </row>
    <row r="4" spans="1:9" s="3" customFormat="1" ht="16.5">
      <c r="A4" s="3" t="s">
        <v>81</v>
      </c>
      <c r="B4" s="3" t="s">
        <v>65</v>
      </c>
      <c r="C4" s="3" t="s">
        <v>30</v>
      </c>
      <c r="D4" s="3" t="s">
        <v>33</v>
      </c>
      <c r="E4" s="3" t="s">
        <v>29</v>
      </c>
      <c r="F4" s="3" t="s">
        <v>77</v>
      </c>
      <c r="G4" s="3" t="s">
        <v>37</v>
      </c>
      <c r="H4" s="3" t="s">
        <v>32</v>
      </c>
      <c r="I4" s="3">
        <f>COUNTA(I5:AAE5)</f>
        <v>4</v>
      </c>
    </row>
    <row r="5" spans="1:136" ht="16.5">
      <c r="A5" t="s">
        <v>89</v>
      </c>
      <c r="B5" s="7">
        <f aca="true" t="shared" si="0" ref="B5:B12">COUNTIF(I5:ZY5,5)</f>
        <v>3</v>
      </c>
      <c r="C5" s="7">
        <f aca="true" t="shared" si="1" ref="C5:C12">COUNTIF(I5:ZY5,4)</f>
        <v>0</v>
      </c>
      <c r="D5" s="7">
        <f aca="true" t="shared" si="2" ref="D5:D12">COUNTIF(I5:ZY5,3)</f>
        <v>1</v>
      </c>
      <c r="E5" s="7">
        <f aca="true" t="shared" si="3" ref="E5:E12">COUNTIF(I5:ZY5,2)</f>
        <v>0</v>
      </c>
      <c r="F5" s="7">
        <f aca="true" t="shared" si="4" ref="F5:F12">COUNTIF(I5:ZY5,1)</f>
        <v>0</v>
      </c>
      <c r="G5" s="9">
        <f>H5/5</f>
        <v>0.9</v>
      </c>
      <c r="H5" s="8">
        <f>((B5*5)+(C5*4)+(D5*3)+(E5*2)+(F5*1))/SUM(B5:F5)</f>
        <v>4.5</v>
      </c>
      <c r="I5" s="5">
        <v>5</v>
      </c>
      <c r="J5" s="5">
        <v>3</v>
      </c>
      <c r="K5" s="5">
        <v>5</v>
      </c>
      <c r="L5" s="5">
        <v>5</v>
      </c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</row>
    <row r="6" spans="1:136" ht="16.5">
      <c r="A6" t="s">
        <v>7</v>
      </c>
      <c r="B6" s="7">
        <f t="shared" si="0"/>
        <v>3</v>
      </c>
      <c r="C6" s="7">
        <f t="shared" si="1"/>
        <v>1</v>
      </c>
      <c r="D6" s="7">
        <f t="shared" si="2"/>
        <v>0</v>
      </c>
      <c r="E6" s="7">
        <f t="shared" si="3"/>
        <v>0</v>
      </c>
      <c r="F6" s="7">
        <f t="shared" si="4"/>
        <v>0</v>
      </c>
      <c r="G6" s="9">
        <f aca="true" t="shared" si="5" ref="G6:G13">H6/5</f>
        <v>0.95</v>
      </c>
      <c r="H6" s="8">
        <f aca="true" t="shared" si="6" ref="H6:H12">((B6*5)+(C6*4)+(D6*3)+(E6*2)+(F6*1))/SUM(B6:F6)</f>
        <v>4.75</v>
      </c>
      <c r="I6" s="5">
        <v>5</v>
      </c>
      <c r="J6" s="5">
        <v>5</v>
      </c>
      <c r="K6" s="5">
        <v>5</v>
      </c>
      <c r="L6" s="5">
        <v>4</v>
      </c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</row>
    <row r="7" spans="1:136" ht="16.5">
      <c r="A7" t="s">
        <v>23</v>
      </c>
      <c r="B7" s="7">
        <f t="shared" si="0"/>
        <v>3</v>
      </c>
      <c r="C7" s="7">
        <f t="shared" si="1"/>
        <v>1</v>
      </c>
      <c r="D7" s="7">
        <f t="shared" si="2"/>
        <v>0</v>
      </c>
      <c r="E7" s="7">
        <f t="shared" si="3"/>
        <v>0</v>
      </c>
      <c r="F7" s="7">
        <f t="shared" si="4"/>
        <v>0</v>
      </c>
      <c r="G7" s="9">
        <f t="shared" si="5"/>
        <v>0.95</v>
      </c>
      <c r="H7" s="8">
        <f t="shared" si="6"/>
        <v>4.75</v>
      </c>
      <c r="I7" s="5">
        <v>5</v>
      </c>
      <c r="J7" s="5">
        <v>5</v>
      </c>
      <c r="K7" s="5">
        <v>5</v>
      </c>
      <c r="L7" s="5">
        <v>4</v>
      </c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</row>
    <row r="8" spans="1:136" ht="16.5">
      <c r="A8" t="s">
        <v>39</v>
      </c>
      <c r="B8" s="7">
        <f t="shared" si="0"/>
        <v>4</v>
      </c>
      <c r="C8" s="7">
        <f t="shared" si="1"/>
        <v>0</v>
      </c>
      <c r="D8" s="7">
        <f t="shared" si="2"/>
        <v>0</v>
      </c>
      <c r="E8" s="7">
        <f t="shared" si="3"/>
        <v>0</v>
      </c>
      <c r="F8" s="7">
        <f t="shared" si="4"/>
        <v>0</v>
      </c>
      <c r="G8" s="9">
        <f t="shared" si="5"/>
        <v>1</v>
      </c>
      <c r="H8" s="8">
        <f t="shared" si="6"/>
        <v>5</v>
      </c>
      <c r="I8" s="5">
        <v>5</v>
      </c>
      <c r="J8" s="5">
        <v>5</v>
      </c>
      <c r="K8" s="5">
        <v>5</v>
      </c>
      <c r="L8" s="5">
        <v>5</v>
      </c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</row>
    <row r="9" spans="1:136" ht="16.5">
      <c r="A9" t="s">
        <v>5</v>
      </c>
      <c r="B9" s="7">
        <f t="shared" si="0"/>
        <v>4</v>
      </c>
      <c r="C9" s="7">
        <f t="shared" si="1"/>
        <v>0</v>
      </c>
      <c r="D9" s="7">
        <f t="shared" si="2"/>
        <v>0</v>
      </c>
      <c r="E9" s="7">
        <f t="shared" si="3"/>
        <v>0</v>
      </c>
      <c r="F9" s="7">
        <f t="shared" si="4"/>
        <v>0</v>
      </c>
      <c r="G9" s="9">
        <f t="shared" si="5"/>
        <v>1</v>
      </c>
      <c r="H9" s="8">
        <f t="shared" si="6"/>
        <v>5</v>
      </c>
      <c r="I9" s="5">
        <v>5</v>
      </c>
      <c r="J9" s="5">
        <v>5</v>
      </c>
      <c r="K9" s="5">
        <v>5</v>
      </c>
      <c r="L9" s="5">
        <v>5</v>
      </c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</row>
    <row r="10" spans="1:136" ht="16.5">
      <c r="A10" t="s">
        <v>40</v>
      </c>
      <c r="B10" s="7">
        <f t="shared" si="0"/>
        <v>3</v>
      </c>
      <c r="C10" s="7">
        <f t="shared" si="1"/>
        <v>0</v>
      </c>
      <c r="D10" s="7">
        <f t="shared" si="2"/>
        <v>1</v>
      </c>
      <c r="E10" s="7">
        <f t="shared" si="3"/>
        <v>0</v>
      </c>
      <c r="F10" s="7">
        <f t="shared" si="4"/>
        <v>0</v>
      </c>
      <c r="G10" s="9">
        <f t="shared" si="5"/>
        <v>0.9</v>
      </c>
      <c r="H10" s="8">
        <f t="shared" si="6"/>
        <v>4.5</v>
      </c>
      <c r="I10" s="5">
        <v>5</v>
      </c>
      <c r="J10" s="5">
        <v>3</v>
      </c>
      <c r="K10" s="5">
        <v>5</v>
      </c>
      <c r="L10" s="5">
        <v>5</v>
      </c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</row>
    <row r="11" spans="1:136" ht="16.5">
      <c r="A11" t="s">
        <v>6</v>
      </c>
      <c r="B11" s="7">
        <f t="shared" si="0"/>
        <v>4</v>
      </c>
      <c r="C11" s="7">
        <f t="shared" si="1"/>
        <v>0</v>
      </c>
      <c r="D11" s="7">
        <f t="shared" si="2"/>
        <v>0</v>
      </c>
      <c r="E11" s="7">
        <f t="shared" si="3"/>
        <v>0</v>
      </c>
      <c r="F11" s="7">
        <f t="shared" si="4"/>
        <v>0</v>
      </c>
      <c r="G11" s="9">
        <f t="shared" si="5"/>
        <v>1</v>
      </c>
      <c r="H11" s="8">
        <f t="shared" si="6"/>
        <v>5</v>
      </c>
      <c r="I11" s="5">
        <v>5</v>
      </c>
      <c r="J11" s="5">
        <v>5</v>
      </c>
      <c r="K11" s="5">
        <v>5</v>
      </c>
      <c r="L11" s="5">
        <v>5</v>
      </c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</row>
    <row r="12" spans="1:136" ht="16.5">
      <c r="A12" t="s">
        <v>2</v>
      </c>
      <c r="B12" s="7">
        <f t="shared" si="0"/>
        <v>3</v>
      </c>
      <c r="C12" s="7">
        <f t="shared" si="1"/>
        <v>0</v>
      </c>
      <c r="D12" s="7">
        <f t="shared" si="2"/>
        <v>1</v>
      </c>
      <c r="E12" s="7">
        <f t="shared" si="3"/>
        <v>0</v>
      </c>
      <c r="F12" s="7">
        <f t="shared" si="4"/>
        <v>0</v>
      </c>
      <c r="G12" s="9">
        <f t="shared" si="5"/>
        <v>0.9</v>
      </c>
      <c r="H12" s="8">
        <f t="shared" si="6"/>
        <v>4.5</v>
      </c>
      <c r="I12" s="5">
        <v>5</v>
      </c>
      <c r="J12" s="5">
        <v>3</v>
      </c>
      <c r="K12" s="5">
        <v>5</v>
      </c>
      <c r="L12" s="5">
        <v>5</v>
      </c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</row>
    <row r="13" spans="1:76" ht="17.8">
      <c r="A13" s="4" t="s">
        <v>31</v>
      </c>
      <c r="B13" s="7"/>
      <c r="C13" s="7"/>
      <c r="D13" s="7"/>
      <c r="E13" s="7"/>
      <c r="F13" s="7"/>
      <c r="G13" s="9">
        <f t="shared" si="5"/>
        <v>0.95</v>
      </c>
      <c r="H13" s="8">
        <f>SUM(H5:H12)/8</f>
        <v>4.75</v>
      </c>
      <c r="BX13" s="5"/>
    </row>
    <row r="16" ht="17.8">
      <c r="A16" s="43" t="s">
        <v>26</v>
      </c>
    </row>
    <row r="17" spans="1:9" s="3" customFormat="1" ht="16.5">
      <c r="A17" s="3" t="s">
        <v>81</v>
      </c>
      <c r="B17" s="3" t="s">
        <v>65</v>
      </c>
      <c r="C17" s="3" t="s">
        <v>30</v>
      </c>
      <c r="D17" s="3" t="s">
        <v>33</v>
      </c>
      <c r="E17" s="3" t="s">
        <v>29</v>
      </c>
      <c r="F17" s="3" t="s">
        <v>77</v>
      </c>
      <c r="G17" s="3" t="s">
        <v>37</v>
      </c>
      <c r="H17" s="3" t="s">
        <v>32</v>
      </c>
      <c r="I17" s="3">
        <f>COUNTA(I18:AAE18)</f>
        <v>4</v>
      </c>
    </row>
    <row r="18" spans="1:136" ht="16.5">
      <c r="A18" t="s">
        <v>89</v>
      </c>
      <c r="B18" s="7">
        <f aca="true" t="shared" si="7" ref="B18:B25">COUNTIF(I18:ZY18,5)</f>
        <v>2</v>
      </c>
      <c r="C18" s="7">
        <f aca="true" t="shared" si="8" ref="C18:C25">COUNTIF(I18:ZY18,4)</f>
        <v>2</v>
      </c>
      <c r="D18" s="7">
        <f aca="true" t="shared" si="9" ref="D18:D25">COUNTIF(I18:ZY18,3)</f>
        <v>0</v>
      </c>
      <c r="E18" s="7">
        <f aca="true" t="shared" si="10" ref="E18:E25">COUNTIF(I18:ZY18,2)</f>
        <v>0</v>
      </c>
      <c r="F18" s="7">
        <f aca="true" t="shared" si="11" ref="F18:F25">COUNTIF(I18:ZY18,1)</f>
        <v>0</v>
      </c>
      <c r="G18" s="9">
        <f>H18/5</f>
        <v>0.9</v>
      </c>
      <c r="H18" s="8">
        <f>((B18*5)+(C18*4)+(D18*3)+(E18*2)+(F18*1))/SUM(B18:F18)</f>
        <v>4.5</v>
      </c>
      <c r="I18" s="5">
        <v>4</v>
      </c>
      <c r="J18" s="5">
        <v>4</v>
      </c>
      <c r="K18" s="5">
        <v>5</v>
      </c>
      <c r="L18" s="5">
        <v>5</v>
      </c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</row>
    <row r="19" spans="1:136" ht="16.5">
      <c r="A19" t="s">
        <v>7</v>
      </c>
      <c r="B19" s="7">
        <f t="shared" si="7"/>
        <v>3</v>
      </c>
      <c r="C19" s="7">
        <f t="shared" si="8"/>
        <v>1</v>
      </c>
      <c r="D19" s="7">
        <f t="shared" si="9"/>
        <v>0</v>
      </c>
      <c r="E19" s="7">
        <f t="shared" si="10"/>
        <v>0</v>
      </c>
      <c r="F19" s="7">
        <f t="shared" si="11"/>
        <v>0</v>
      </c>
      <c r="G19" s="9">
        <f aca="true" t="shared" si="12" ref="G19:G26">H19/5</f>
        <v>0.95</v>
      </c>
      <c r="H19" s="8">
        <f aca="true" t="shared" si="13" ref="H19:H25">((B19*5)+(C19*4)+(D19*3)+(E19*2)+(F19*1))/SUM(B19:F19)</f>
        <v>4.75</v>
      </c>
      <c r="I19" s="5">
        <v>4</v>
      </c>
      <c r="J19" s="5">
        <v>5</v>
      </c>
      <c r="K19" s="5">
        <v>5</v>
      </c>
      <c r="L19" s="5">
        <v>5</v>
      </c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</row>
    <row r="20" spans="1:136" ht="16.5">
      <c r="A20" t="s">
        <v>23</v>
      </c>
      <c r="B20" s="7">
        <f t="shared" si="7"/>
        <v>3</v>
      </c>
      <c r="C20" s="7">
        <f t="shared" si="8"/>
        <v>1</v>
      </c>
      <c r="D20" s="7">
        <f t="shared" si="9"/>
        <v>0</v>
      </c>
      <c r="E20" s="7">
        <f t="shared" si="10"/>
        <v>0</v>
      </c>
      <c r="F20" s="7">
        <f t="shared" si="11"/>
        <v>0</v>
      </c>
      <c r="G20" s="9">
        <f t="shared" si="12"/>
        <v>0.95</v>
      </c>
      <c r="H20" s="8">
        <f t="shared" si="13"/>
        <v>4.75</v>
      </c>
      <c r="I20" s="5">
        <v>4</v>
      </c>
      <c r="J20" s="5">
        <v>5</v>
      </c>
      <c r="K20" s="5">
        <v>5</v>
      </c>
      <c r="L20" s="5">
        <v>5</v>
      </c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</row>
    <row r="21" spans="1:136" ht="16.5">
      <c r="A21" t="s">
        <v>39</v>
      </c>
      <c r="B21" s="7">
        <f t="shared" si="7"/>
        <v>3</v>
      </c>
      <c r="C21" s="7">
        <f t="shared" si="8"/>
        <v>1</v>
      </c>
      <c r="D21" s="7">
        <f t="shared" si="9"/>
        <v>0</v>
      </c>
      <c r="E21" s="7">
        <f t="shared" si="10"/>
        <v>0</v>
      </c>
      <c r="F21" s="7">
        <f t="shared" si="11"/>
        <v>0</v>
      </c>
      <c r="G21" s="9">
        <f t="shared" si="12"/>
        <v>0.95</v>
      </c>
      <c r="H21" s="8">
        <f t="shared" si="13"/>
        <v>4.75</v>
      </c>
      <c r="I21" s="5">
        <v>4</v>
      </c>
      <c r="J21" s="5">
        <v>5</v>
      </c>
      <c r="K21" s="5">
        <v>5</v>
      </c>
      <c r="L21" s="5">
        <v>5</v>
      </c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</row>
    <row r="22" spans="1:136" ht="16.5">
      <c r="A22" t="s">
        <v>5</v>
      </c>
      <c r="B22" s="7">
        <f t="shared" si="7"/>
        <v>3</v>
      </c>
      <c r="C22" s="7">
        <f t="shared" si="8"/>
        <v>1</v>
      </c>
      <c r="D22" s="7">
        <f t="shared" si="9"/>
        <v>0</v>
      </c>
      <c r="E22" s="7">
        <f t="shared" si="10"/>
        <v>0</v>
      </c>
      <c r="F22" s="7">
        <f t="shared" si="11"/>
        <v>0</v>
      </c>
      <c r="G22" s="9">
        <f t="shared" si="12"/>
        <v>0.95</v>
      </c>
      <c r="H22" s="8">
        <f t="shared" si="13"/>
        <v>4.75</v>
      </c>
      <c r="I22" s="5">
        <v>4</v>
      </c>
      <c r="J22" s="5">
        <v>5</v>
      </c>
      <c r="K22" s="5">
        <v>5</v>
      </c>
      <c r="L22" s="5">
        <v>5</v>
      </c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</row>
    <row r="23" spans="1:136" ht="16.5">
      <c r="A23" t="s">
        <v>40</v>
      </c>
      <c r="B23" s="7">
        <f t="shared" si="7"/>
        <v>2</v>
      </c>
      <c r="C23" s="7">
        <f t="shared" si="8"/>
        <v>2</v>
      </c>
      <c r="D23" s="7">
        <f t="shared" si="9"/>
        <v>0</v>
      </c>
      <c r="E23" s="7">
        <f t="shared" si="10"/>
        <v>0</v>
      </c>
      <c r="F23" s="7">
        <f t="shared" si="11"/>
        <v>0</v>
      </c>
      <c r="G23" s="9">
        <f t="shared" si="12"/>
        <v>0.9</v>
      </c>
      <c r="H23" s="8">
        <f t="shared" si="13"/>
        <v>4.5</v>
      </c>
      <c r="I23" s="5">
        <v>4</v>
      </c>
      <c r="J23" s="5">
        <v>4</v>
      </c>
      <c r="K23" s="5">
        <v>5</v>
      </c>
      <c r="L23" s="5">
        <v>5</v>
      </c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</row>
    <row r="24" spans="1:136" ht="16.5">
      <c r="A24" t="s">
        <v>6</v>
      </c>
      <c r="B24" s="7">
        <f t="shared" si="7"/>
        <v>3</v>
      </c>
      <c r="C24" s="7">
        <f t="shared" si="8"/>
        <v>1</v>
      </c>
      <c r="D24" s="7">
        <f t="shared" si="9"/>
        <v>0</v>
      </c>
      <c r="E24" s="7">
        <f t="shared" si="10"/>
        <v>0</v>
      </c>
      <c r="F24" s="7">
        <f t="shared" si="11"/>
        <v>0</v>
      </c>
      <c r="G24" s="9">
        <f t="shared" si="12"/>
        <v>0.95</v>
      </c>
      <c r="H24" s="8">
        <f t="shared" si="13"/>
        <v>4.75</v>
      </c>
      <c r="I24" s="5">
        <v>5</v>
      </c>
      <c r="J24" s="5">
        <v>4</v>
      </c>
      <c r="K24" s="5">
        <v>5</v>
      </c>
      <c r="L24" s="5">
        <v>5</v>
      </c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</row>
    <row r="25" spans="1:136" ht="16.5">
      <c r="A25" t="s">
        <v>2</v>
      </c>
      <c r="B25" s="7">
        <f t="shared" si="7"/>
        <v>3</v>
      </c>
      <c r="C25" s="7">
        <f t="shared" si="8"/>
        <v>1</v>
      </c>
      <c r="D25" s="7">
        <f t="shared" si="9"/>
        <v>0</v>
      </c>
      <c r="E25" s="7">
        <f t="shared" si="10"/>
        <v>0</v>
      </c>
      <c r="F25" s="7">
        <f t="shared" si="11"/>
        <v>0</v>
      </c>
      <c r="G25" s="9">
        <f t="shared" si="12"/>
        <v>0.95</v>
      </c>
      <c r="H25" s="8">
        <f t="shared" si="13"/>
        <v>4.75</v>
      </c>
      <c r="I25" s="5">
        <v>5</v>
      </c>
      <c r="J25" s="5">
        <v>4</v>
      </c>
      <c r="K25" s="5">
        <v>5</v>
      </c>
      <c r="L25" s="5">
        <v>5</v>
      </c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</row>
    <row r="26" spans="1:76" ht="17.8">
      <c r="A26" s="4" t="s">
        <v>31</v>
      </c>
      <c r="B26" s="7"/>
      <c r="C26" s="7"/>
      <c r="D26" s="7"/>
      <c r="E26" s="7"/>
      <c r="F26" s="7"/>
      <c r="G26" s="9">
        <f t="shared" si="12"/>
        <v>0.9375</v>
      </c>
      <c r="H26" s="8">
        <f>SUM(H18:H25)/8</f>
        <v>4.6875</v>
      </c>
      <c r="BX26" s="5"/>
    </row>
  </sheetData>
  <printOptions/>
  <pageMargins left="0.6997222304344177" right="0.6997222304344177" top="0.75" bottom="0.75" header="0.30000001192092896" footer="0.30000001192092896"/>
  <pageSetup fitToHeight="0" fitToWidth="0" horizontalDpi="600" verticalDpi="600" orientation="portrait" paperSize="9" copies="1"/>
</worksheet>
</file>

<file path=xl/worksheets/sheet7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EF31"/>
  <sheetViews>
    <sheetView zoomScaleSheetLayoutView="75" workbookViewId="0" topLeftCell="A1">
      <pane xSplit="8" ySplit="4" topLeftCell="I6" activePane="bottomRight" state="frozen"/>
      <selection pane="bottomRight" activeCell="A31" sqref="A31"/>
    </sheetView>
  </sheetViews>
  <sheetFormatPr defaultColWidth="9.00390625" defaultRowHeight="16.5"/>
  <cols>
    <col min="1" max="1" width="77.50390625" style="0" customWidth="1"/>
    <col min="2" max="8" width="9.00390625" style="5" customWidth="1"/>
    <col min="9" max="70" width="4.625" style="5" customWidth="1"/>
    <col min="71" max="136" width="4.625" style="0" customWidth="1"/>
    <col min="137" max="213" width="4.625" style="5" customWidth="1"/>
  </cols>
  <sheetData>
    <row r="1" spans="1:7" ht="37.5" customHeight="1">
      <c r="A1" s="2" t="s">
        <v>56</v>
      </c>
      <c r="B1" s="6" t="s">
        <v>41</v>
      </c>
      <c r="C1" s="6"/>
      <c r="D1" s="6"/>
      <c r="E1" s="6"/>
      <c r="F1" s="6"/>
      <c r="G1" s="6"/>
    </row>
    <row r="2" spans="1:7" ht="16.5" customHeight="1">
      <c r="A2" s="2"/>
      <c r="B2" s="6"/>
      <c r="C2" s="6"/>
      <c r="D2" s="6"/>
      <c r="E2" s="6"/>
      <c r="F2" s="6"/>
      <c r="G2" s="6"/>
    </row>
    <row r="3" spans="1:7" ht="16.5" customHeight="1">
      <c r="A3" s="43" t="s">
        <v>35</v>
      </c>
      <c r="B3" s="6"/>
      <c r="C3" s="6"/>
      <c r="D3" s="6"/>
      <c r="E3" s="6"/>
      <c r="F3" s="6"/>
      <c r="G3" s="6"/>
    </row>
    <row r="4" spans="1:9" s="3" customFormat="1" ht="16.5">
      <c r="A4" s="3" t="s">
        <v>81</v>
      </c>
      <c r="B4" s="3" t="s">
        <v>65</v>
      </c>
      <c r="C4" s="3" t="s">
        <v>30</v>
      </c>
      <c r="D4" s="3" t="s">
        <v>33</v>
      </c>
      <c r="E4" s="3" t="s">
        <v>29</v>
      </c>
      <c r="F4" s="3" t="s">
        <v>77</v>
      </c>
      <c r="G4" s="3" t="s">
        <v>37</v>
      </c>
      <c r="H4" s="3" t="s">
        <v>32</v>
      </c>
      <c r="I4" s="3">
        <f>COUNTA(I5:AAE5)</f>
        <v>10</v>
      </c>
    </row>
    <row r="5" spans="1:136" ht="16.5">
      <c r="A5" t="s">
        <v>89</v>
      </c>
      <c r="B5" s="7">
        <f aca="true" t="shared" si="0" ref="B5:B12">COUNTIF(I5:ZY5,5)</f>
        <v>8</v>
      </c>
      <c r="C5" s="7">
        <f aca="true" t="shared" si="1" ref="C5:C12">COUNTIF(I5:ZY5,4)</f>
        <v>1</v>
      </c>
      <c r="D5" s="7">
        <f aca="true" t="shared" si="2" ref="D5:D12">COUNTIF(I5:ZY5,3)</f>
        <v>1</v>
      </c>
      <c r="E5" s="7">
        <f aca="true" t="shared" si="3" ref="E5:E12">COUNTIF(I5:ZY5,2)</f>
        <v>0</v>
      </c>
      <c r="F5" s="7">
        <f aca="true" t="shared" si="4" ref="F5:F12">COUNTIF(I5:ZY5,1)</f>
        <v>0</v>
      </c>
      <c r="G5" s="9">
        <f>H5/5</f>
        <v>0.9400000000000001</v>
      </c>
      <c r="H5" s="8">
        <f>((B5*5)+(C5*4)+(D5*3)+(E5*2)+(F5*1))/SUM(B5:F5)</f>
        <v>4.7</v>
      </c>
      <c r="I5" s="5">
        <v>5</v>
      </c>
      <c r="J5" s="5">
        <v>5</v>
      </c>
      <c r="K5" s="5">
        <v>5</v>
      </c>
      <c r="L5" s="5">
        <v>4</v>
      </c>
      <c r="M5" s="5">
        <v>5</v>
      </c>
      <c r="N5" s="5">
        <v>5</v>
      </c>
      <c r="O5" s="5">
        <v>3</v>
      </c>
      <c r="P5" s="5">
        <v>5</v>
      </c>
      <c r="Q5" s="5">
        <v>5</v>
      </c>
      <c r="R5" s="5">
        <v>5</v>
      </c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</row>
    <row r="6" spans="1:136" ht="16.5">
      <c r="A6" t="s">
        <v>7</v>
      </c>
      <c r="B6" s="7">
        <f t="shared" si="0"/>
        <v>6</v>
      </c>
      <c r="C6" s="7">
        <f t="shared" si="1"/>
        <v>4</v>
      </c>
      <c r="D6" s="7">
        <f t="shared" si="2"/>
        <v>0</v>
      </c>
      <c r="E6" s="7">
        <f t="shared" si="3"/>
        <v>0</v>
      </c>
      <c r="F6" s="7">
        <f t="shared" si="4"/>
        <v>0</v>
      </c>
      <c r="G6" s="9">
        <f aca="true" t="shared" si="5" ref="G6:G13">H6/5</f>
        <v>0.9199999999999999</v>
      </c>
      <c r="H6" s="8">
        <f aca="true" t="shared" si="6" ref="H6:H12">((B6*5)+(C6*4)+(D6*3)+(E6*2)+(F6*1))/SUM(B6:F6)</f>
        <v>4.6</v>
      </c>
      <c r="I6" s="5">
        <v>5</v>
      </c>
      <c r="J6" s="5">
        <v>4</v>
      </c>
      <c r="K6" s="5">
        <v>4</v>
      </c>
      <c r="L6" s="5">
        <v>4</v>
      </c>
      <c r="M6" s="5">
        <v>5</v>
      </c>
      <c r="N6" s="5">
        <v>5</v>
      </c>
      <c r="O6" s="5">
        <v>4</v>
      </c>
      <c r="P6" s="5">
        <v>5</v>
      </c>
      <c r="Q6" s="5">
        <v>5</v>
      </c>
      <c r="R6" s="5">
        <v>5</v>
      </c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</row>
    <row r="7" spans="1:136" ht="16.5">
      <c r="A7" t="s">
        <v>23</v>
      </c>
      <c r="B7" s="7">
        <f t="shared" si="0"/>
        <v>6</v>
      </c>
      <c r="C7" s="7">
        <f t="shared" si="1"/>
        <v>3</v>
      </c>
      <c r="D7" s="7">
        <f t="shared" si="2"/>
        <v>1</v>
      </c>
      <c r="E7" s="7">
        <f t="shared" si="3"/>
        <v>0</v>
      </c>
      <c r="F7" s="7">
        <f t="shared" si="4"/>
        <v>0</v>
      </c>
      <c r="G7" s="9">
        <f t="shared" si="5"/>
        <v>0.9</v>
      </c>
      <c r="H7" s="8">
        <f t="shared" si="6"/>
        <v>4.5</v>
      </c>
      <c r="I7" s="5">
        <v>4</v>
      </c>
      <c r="J7" s="5">
        <v>5</v>
      </c>
      <c r="K7" s="5">
        <v>4</v>
      </c>
      <c r="L7" s="5">
        <v>4</v>
      </c>
      <c r="M7" s="5">
        <v>5</v>
      </c>
      <c r="N7" s="5">
        <v>5</v>
      </c>
      <c r="O7" s="5">
        <v>3</v>
      </c>
      <c r="P7" s="5">
        <v>5</v>
      </c>
      <c r="Q7" s="5">
        <v>5</v>
      </c>
      <c r="R7" s="5">
        <v>5</v>
      </c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</row>
    <row r="8" spans="1:136" ht="16.5">
      <c r="A8" t="s">
        <v>39</v>
      </c>
      <c r="B8" s="7">
        <f t="shared" si="0"/>
        <v>6</v>
      </c>
      <c r="C8" s="7">
        <f t="shared" si="1"/>
        <v>3</v>
      </c>
      <c r="D8" s="7">
        <f t="shared" si="2"/>
        <v>0</v>
      </c>
      <c r="E8" s="7">
        <f t="shared" si="3"/>
        <v>1</v>
      </c>
      <c r="F8" s="7">
        <f t="shared" si="4"/>
        <v>0</v>
      </c>
      <c r="G8" s="9">
        <f t="shared" si="5"/>
        <v>0.8800000000000001</v>
      </c>
      <c r="H8" s="8">
        <f t="shared" si="6"/>
        <v>4.4</v>
      </c>
      <c r="I8" s="5">
        <v>4</v>
      </c>
      <c r="J8" s="5">
        <v>5</v>
      </c>
      <c r="K8" s="5">
        <v>4</v>
      </c>
      <c r="L8" s="5">
        <v>4</v>
      </c>
      <c r="M8" s="5">
        <v>5</v>
      </c>
      <c r="N8" s="5">
        <v>5</v>
      </c>
      <c r="O8" s="5">
        <v>2</v>
      </c>
      <c r="P8" s="5">
        <v>5</v>
      </c>
      <c r="Q8" s="5">
        <v>5</v>
      </c>
      <c r="R8" s="5">
        <v>5</v>
      </c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</row>
    <row r="9" spans="1:136" ht="16.5">
      <c r="A9" t="s">
        <v>5</v>
      </c>
      <c r="B9" s="7">
        <f t="shared" si="0"/>
        <v>5</v>
      </c>
      <c r="C9" s="7">
        <f t="shared" si="1"/>
        <v>3</v>
      </c>
      <c r="D9" s="7">
        <f t="shared" si="2"/>
        <v>1</v>
      </c>
      <c r="E9" s="7">
        <f t="shared" si="3"/>
        <v>1</v>
      </c>
      <c r="F9" s="7">
        <f t="shared" si="4"/>
        <v>0</v>
      </c>
      <c r="G9" s="9">
        <f t="shared" si="5"/>
        <v>0.8400000000000001</v>
      </c>
      <c r="H9" s="8">
        <f t="shared" si="6"/>
        <v>4.2</v>
      </c>
      <c r="I9" s="5">
        <v>3</v>
      </c>
      <c r="J9" s="5">
        <v>4</v>
      </c>
      <c r="K9" s="5">
        <v>4</v>
      </c>
      <c r="L9" s="5">
        <v>5</v>
      </c>
      <c r="M9" s="5">
        <v>5</v>
      </c>
      <c r="N9" s="5">
        <v>5</v>
      </c>
      <c r="O9" s="5">
        <v>2</v>
      </c>
      <c r="P9" s="5">
        <v>5</v>
      </c>
      <c r="Q9" s="5">
        <v>4</v>
      </c>
      <c r="R9" s="5">
        <v>5</v>
      </c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</row>
    <row r="10" spans="1:136" ht="16.5">
      <c r="A10" t="s">
        <v>40</v>
      </c>
      <c r="B10" s="7">
        <f t="shared" si="0"/>
        <v>5</v>
      </c>
      <c r="C10" s="7">
        <f t="shared" si="1"/>
        <v>3</v>
      </c>
      <c r="D10" s="7">
        <f t="shared" si="2"/>
        <v>0</v>
      </c>
      <c r="E10" s="7">
        <f t="shared" si="3"/>
        <v>1</v>
      </c>
      <c r="F10" s="7">
        <f t="shared" si="4"/>
        <v>1</v>
      </c>
      <c r="G10" s="9">
        <f t="shared" si="5"/>
        <v>0.8</v>
      </c>
      <c r="H10" s="8">
        <f t="shared" si="6"/>
        <v>4</v>
      </c>
      <c r="I10" s="5">
        <v>4</v>
      </c>
      <c r="J10" s="5">
        <v>4</v>
      </c>
      <c r="K10" s="5">
        <v>4</v>
      </c>
      <c r="L10" s="5">
        <v>5</v>
      </c>
      <c r="M10" s="5">
        <v>5</v>
      </c>
      <c r="N10" s="5">
        <v>5</v>
      </c>
      <c r="O10" s="5">
        <v>2</v>
      </c>
      <c r="P10" s="5">
        <v>5</v>
      </c>
      <c r="Q10" s="5">
        <v>1</v>
      </c>
      <c r="R10" s="5">
        <v>5</v>
      </c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</row>
    <row r="11" spans="1:136" ht="16.5">
      <c r="A11" t="s">
        <v>6</v>
      </c>
      <c r="B11" s="7">
        <f t="shared" si="0"/>
        <v>5</v>
      </c>
      <c r="C11" s="7">
        <f t="shared" si="1"/>
        <v>4</v>
      </c>
      <c r="D11" s="7">
        <f t="shared" si="2"/>
        <v>1</v>
      </c>
      <c r="E11" s="7">
        <f t="shared" si="3"/>
        <v>0</v>
      </c>
      <c r="F11" s="7">
        <f t="shared" si="4"/>
        <v>0</v>
      </c>
      <c r="G11" s="9">
        <f t="shared" si="5"/>
        <v>0.8800000000000001</v>
      </c>
      <c r="H11" s="8">
        <f t="shared" si="6"/>
        <v>4.4</v>
      </c>
      <c r="I11" s="5">
        <v>4</v>
      </c>
      <c r="J11" s="5">
        <v>4</v>
      </c>
      <c r="K11" s="5">
        <v>4</v>
      </c>
      <c r="L11" s="5">
        <v>4</v>
      </c>
      <c r="M11" s="5">
        <v>5</v>
      </c>
      <c r="N11" s="5">
        <v>5</v>
      </c>
      <c r="O11" s="5">
        <v>3</v>
      </c>
      <c r="P11" s="5">
        <v>5</v>
      </c>
      <c r="Q11" s="5">
        <v>5</v>
      </c>
      <c r="R11" s="5">
        <v>5</v>
      </c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</row>
    <row r="12" spans="1:136" ht="16.5">
      <c r="A12" t="s">
        <v>2</v>
      </c>
      <c r="B12" s="7">
        <f t="shared" si="0"/>
        <v>6</v>
      </c>
      <c r="C12" s="7">
        <f t="shared" si="1"/>
        <v>2</v>
      </c>
      <c r="D12" s="7">
        <f t="shared" si="2"/>
        <v>1</v>
      </c>
      <c r="E12" s="7">
        <f t="shared" si="3"/>
        <v>0</v>
      </c>
      <c r="F12" s="7">
        <f t="shared" si="4"/>
        <v>1</v>
      </c>
      <c r="G12" s="9">
        <f t="shared" si="5"/>
        <v>0.8400000000000001</v>
      </c>
      <c r="H12" s="8">
        <f t="shared" si="6"/>
        <v>4.2</v>
      </c>
      <c r="I12" s="5">
        <v>3</v>
      </c>
      <c r="J12" s="5">
        <v>4</v>
      </c>
      <c r="K12" s="5">
        <v>4</v>
      </c>
      <c r="L12" s="5">
        <v>5</v>
      </c>
      <c r="M12" s="5">
        <v>5</v>
      </c>
      <c r="N12" s="5">
        <v>5</v>
      </c>
      <c r="O12" s="5">
        <v>1</v>
      </c>
      <c r="P12" s="5">
        <v>5</v>
      </c>
      <c r="Q12" s="5">
        <v>5</v>
      </c>
      <c r="R12" s="5">
        <v>5</v>
      </c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</row>
    <row r="13" spans="1:76" ht="17.8">
      <c r="A13" s="4" t="s">
        <v>31</v>
      </c>
      <c r="B13" s="7"/>
      <c r="C13" s="7"/>
      <c r="D13" s="7"/>
      <c r="E13" s="7"/>
      <c r="F13" s="7"/>
      <c r="G13" s="9">
        <f t="shared" si="5"/>
        <v>0.8750000000000002</v>
      </c>
      <c r="H13" s="8">
        <f>SUM(H5:H12)/8</f>
        <v>4.375000000000001</v>
      </c>
      <c r="BX13" s="5"/>
    </row>
    <row r="16" ht="17.8">
      <c r="A16" s="43" t="s">
        <v>26</v>
      </c>
    </row>
    <row r="17" spans="1:9" s="3" customFormat="1" ht="16.5">
      <c r="A17" s="3" t="s">
        <v>81</v>
      </c>
      <c r="B17" s="3" t="s">
        <v>65</v>
      </c>
      <c r="C17" s="3" t="s">
        <v>30</v>
      </c>
      <c r="D17" s="3" t="s">
        <v>33</v>
      </c>
      <c r="E17" s="3" t="s">
        <v>29</v>
      </c>
      <c r="F17" s="3" t="s">
        <v>77</v>
      </c>
      <c r="G17" s="3" t="s">
        <v>37</v>
      </c>
      <c r="H17" s="3" t="s">
        <v>32</v>
      </c>
      <c r="I17" s="3">
        <f>COUNTA(I18:AAE18)</f>
        <v>10</v>
      </c>
    </row>
    <row r="18" spans="1:136" ht="16.5">
      <c r="A18" t="s">
        <v>89</v>
      </c>
      <c r="B18" s="7">
        <f aca="true" t="shared" si="7" ref="B18:B25">COUNTIF(I18:ZY18,5)</f>
        <v>8</v>
      </c>
      <c r="C18" s="7">
        <f aca="true" t="shared" si="8" ref="C18:C25">COUNTIF(I18:ZY18,4)</f>
        <v>2</v>
      </c>
      <c r="D18" s="7">
        <f aca="true" t="shared" si="9" ref="D18:D25">COUNTIF(I18:ZY18,3)</f>
        <v>0</v>
      </c>
      <c r="E18" s="7">
        <f aca="true" t="shared" si="10" ref="E18:E25">COUNTIF(I18:ZY18,2)</f>
        <v>0</v>
      </c>
      <c r="F18" s="7">
        <f aca="true" t="shared" si="11" ref="F18:F25">COUNTIF(I18:ZY18,1)</f>
        <v>0</v>
      </c>
      <c r="G18" s="9">
        <f>H18/5</f>
        <v>0.96</v>
      </c>
      <c r="H18" s="8">
        <f>((B18*5)+(C18*4)+(D18*3)+(E18*2)+(F18*1))/SUM(B18:F18)</f>
        <v>4.8</v>
      </c>
      <c r="I18" s="5">
        <v>4</v>
      </c>
      <c r="J18" s="5">
        <v>5</v>
      </c>
      <c r="K18" s="5">
        <v>5</v>
      </c>
      <c r="L18" s="5">
        <v>5</v>
      </c>
      <c r="M18" s="5">
        <v>5</v>
      </c>
      <c r="N18" s="5">
        <v>5</v>
      </c>
      <c r="O18" s="5">
        <v>4</v>
      </c>
      <c r="P18" s="5">
        <v>5</v>
      </c>
      <c r="Q18" s="5">
        <v>5</v>
      </c>
      <c r="R18" s="5">
        <v>5</v>
      </c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</row>
    <row r="19" spans="1:136" ht="16.5">
      <c r="A19" t="s">
        <v>7</v>
      </c>
      <c r="B19" s="7">
        <f t="shared" si="7"/>
        <v>6</v>
      </c>
      <c r="C19" s="7">
        <f t="shared" si="8"/>
        <v>4</v>
      </c>
      <c r="D19" s="7">
        <f t="shared" si="9"/>
        <v>0</v>
      </c>
      <c r="E19" s="7">
        <f t="shared" si="10"/>
        <v>0</v>
      </c>
      <c r="F19" s="7">
        <f t="shared" si="11"/>
        <v>0</v>
      </c>
      <c r="G19" s="9">
        <f aca="true" t="shared" si="12" ref="G19:G26">H19/5</f>
        <v>0.9199999999999999</v>
      </c>
      <c r="H19" s="8">
        <f aca="true" t="shared" si="13" ref="H19:H25">((B19*5)+(C19*4)+(D19*3)+(E19*2)+(F19*1))/SUM(B19:F19)</f>
        <v>4.6</v>
      </c>
      <c r="I19" s="5">
        <v>4</v>
      </c>
      <c r="J19" s="5">
        <v>4</v>
      </c>
      <c r="K19" s="5">
        <v>4</v>
      </c>
      <c r="L19" s="5">
        <v>5</v>
      </c>
      <c r="M19" s="5">
        <v>5</v>
      </c>
      <c r="N19" s="5">
        <v>5</v>
      </c>
      <c r="O19" s="5">
        <v>4</v>
      </c>
      <c r="P19" s="5">
        <v>5</v>
      </c>
      <c r="Q19" s="5">
        <v>5</v>
      </c>
      <c r="R19" s="5">
        <v>5</v>
      </c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</row>
    <row r="20" spans="1:136" ht="16.5">
      <c r="A20" t="s">
        <v>23</v>
      </c>
      <c r="B20" s="7">
        <f t="shared" si="7"/>
        <v>7</v>
      </c>
      <c r="C20" s="7">
        <f t="shared" si="8"/>
        <v>3</v>
      </c>
      <c r="D20" s="7">
        <f t="shared" si="9"/>
        <v>0</v>
      </c>
      <c r="E20" s="7">
        <f t="shared" si="10"/>
        <v>0</v>
      </c>
      <c r="F20" s="7">
        <f t="shared" si="11"/>
        <v>0</v>
      </c>
      <c r="G20" s="9">
        <f t="shared" si="12"/>
        <v>0.9400000000000001</v>
      </c>
      <c r="H20" s="8">
        <f t="shared" si="13"/>
        <v>4.7</v>
      </c>
      <c r="I20" s="5">
        <v>4</v>
      </c>
      <c r="J20" s="5">
        <v>5</v>
      </c>
      <c r="K20" s="5">
        <v>4</v>
      </c>
      <c r="L20" s="5">
        <v>5</v>
      </c>
      <c r="M20" s="5">
        <v>5</v>
      </c>
      <c r="N20" s="5">
        <v>5</v>
      </c>
      <c r="O20" s="5">
        <v>4</v>
      </c>
      <c r="P20" s="5">
        <v>5</v>
      </c>
      <c r="Q20" s="5">
        <v>5</v>
      </c>
      <c r="R20" s="5">
        <v>5</v>
      </c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</row>
    <row r="21" spans="1:136" ht="16.5">
      <c r="A21" t="s">
        <v>39</v>
      </c>
      <c r="B21" s="7">
        <f t="shared" si="7"/>
        <v>7</v>
      </c>
      <c r="C21" s="7">
        <f t="shared" si="8"/>
        <v>3</v>
      </c>
      <c r="D21" s="7">
        <f t="shared" si="9"/>
        <v>0</v>
      </c>
      <c r="E21" s="7">
        <f t="shared" si="10"/>
        <v>0</v>
      </c>
      <c r="F21" s="7">
        <f t="shared" si="11"/>
        <v>0</v>
      </c>
      <c r="G21" s="9">
        <f t="shared" si="12"/>
        <v>0.9400000000000001</v>
      </c>
      <c r="H21" s="8">
        <f t="shared" si="13"/>
        <v>4.7</v>
      </c>
      <c r="I21" s="5">
        <v>4</v>
      </c>
      <c r="J21" s="5">
        <v>5</v>
      </c>
      <c r="K21" s="5">
        <v>4</v>
      </c>
      <c r="L21" s="5">
        <v>5</v>
      </c>
      <c r="M21" s="5">
        <v>5</v>
      </c>
      <c r="N21" s="5">
        <v>5</v>
      </c>
      <c r="O21" s="5">
        <v>4</v>
      </c>
      <c r="P21" s="5">
        <v>5</v>
      </c>
      <c r="Q21" s="5">
        <v>5</v>
      </c>
      <c r="R21" s="5">
        <v>5</v>
      </c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</row>
    <row r="22" spans="1:136" ht="16.5">
      <c r="A22" t="s">
        <v>5</v>
      </c>
      <c r="B22" s="7">
        <f t="shared" si="7"/>
        <v>6</v>
      </c>
      <c r="C22" s="7">
        <f t="shared" si="8"/>
        <v>3</v>
      </c>
      <c r="D22" s="7">
        <f t="shared" si="9"/>
        <v>1</v>
      </c>
      <c r="E22" s="7">
        <f t="shared" si="10"/>
        <v>0</v>
      </c>
      <c r="F22" s="7">
        <f t="shared" si="11"/>
        <v>0</v>
      </c>
      <c r="G22" s="9">
        <f t="shared" si="12"/>
        <v>0.9</v>
      </c>
      <c r="H22" s="8">
        <f t="shared" si="13"/>
        <v>4.5</v>
      </c>
      <c r="I22" s="5">
        <v>3</v>
      </c>
      <c r="J22" s="5">
        <v>4</v>
      </c>
      <c r="K22" s="5">
        <v>4</v>
      </c>
      <c r="L22" s="5">
        <v>5</v>
      </c>
      <c r="M22" s="5">
        <v>5</v>
      </c>
      <c r="N22" s="5">
        <v>5</v>
      </c>
      <c r="O22" s="5">
        <v>4</v>
      </c>
      <c r="P22" s="5">
        <v>5</v>
      </c>
      <c r="Q22" s="5">
        <v>5</v>
      </c>
      <c r="R22" s="5">
        <v>5</v>
      </c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</row>
    <row r="23" spans="1:136" ht="16.5">
      <c r="A23" t="s">
        <v>40</v>
      </c>
      <c r="B23" s="7">
        <f t="shared" si="7"/>
        <v>6</v>
      </c>
      <c r="C23" s="7">
        <f t="shared" si="8"/>
        <v>4</v>
      </c>
      <c r="D23" s="7">
        <f t="shared" si="9"/>
        <v>0</v>
      </c>
      <c r="E23" s="7">
        <f t="shared" si="10"/>
        <v>0</v>
      </c>
      <c r="F23" s="7">
        <f t="shared" si="11"/>
        <v>0</v>
      </c>
      <c r="G23" s="9">
        <f t="shared" si="12"/>
        <v>0.9199999999999999</v>
      </c>
      <c r="H23" s="8">
        <f t="shared" si="13"/>
        <v>4.6</v>
      </c>
      <c r="I23" s="5">
        <v>4</v>
      </c>
      <c r="J23" s="5">
        <v>4</v>
      </c>
      <c r="K23" s="5">
        <v>4</v>
      </c>
      <c r="L23" s="5">
        <v>5</v>
      </c>
      <c r="M23" s="5">
        <v>5</v>
      </c>
      <c r="N23" s="5">
        <v>5</v>
      </c>
      <c r="O23" s="5">
        <v>4</v>
      </c>
      <c r="P23" s="5">
        <v>5</v>
      </c>
      <c r="Q23" s="5">
        <v>5</v>
      </c>
      <c r="R23" s="5">
        <v>5</v>
      </c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</row>
    <row r="24" spans="1:136" ht="16.5">
      <c r="A24" t="s">
        <v>6</v>
      </c>
      <c r="B24" s="7">
        <f t="shared" si="7"/>
        <v>6</v>
      </c>
      <c r="C24" s="7">
        <f t="shared" si="8"/>
        <v>3</v>
      </c>
      <c r="D24" s="7">
        <f t="shared" si="9"/>
        <v>1</v>
      </c>
      <c r="E24" s="7">
        <f t="shared" si="10"/>
        <v>0</v>
      </c>
      <c r="F24" s="7">
        <f t="shared" si="11"/>
        <v>0</v>
      </c>
      <c r="G24" s="9">
        <f t="shared" si="12"/>
        <v>0.9</v>
      </c>
      <c r="H24" s="8">
        <f t="shared" si="13"/>
        <v>4.5</v>
      </c>
      <c r="I24" s="5">
        <v>4</v>
      </c>
      <c r="J24" s="5">
        <v>4</v>
      </c>
      <c r="K24" s="5">
        <v>4</v>
      </c>
      <c r="L24" s="5">
        <v>5</v>
      </c>
      <c r="M24" s="5">
        <v>5</v>
      </c>
      <c r="N24" s="5">
        <v>5</v>
      </c>
      <c r="O24" s="5">
        <v>3</v>
      </c>
      <c r="P24" s="5">
        <v>5</v>
      </c>
      <c r="Q24" s="5">
        <v>5</v>
      </c>
      <c r="R24" s="5">
        <v>5</v>
      </c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</row>
    <row r="25" spans="1:136" ht="16.5">
      <c r="A25" t="s">
        <v>2</v>
      </c>
      <c r="B25" s="7">
        <f t="shared" si="7"/>
        <v>6</v>
      </c>
      <c r="C25" s="7">
        <f t="shared" si="8"/>
        <v>2</v>
      </c>
      <c r="D25" s="7">
        <f t="shared" si="9"/>
        <v>2</v>
      </c>
      <c r="E25" s="7">
        <f t="shared" si="10"/>
        <v>0</v>
      </c>
      <c r="F25" s="7">
        <f t="shared" si="11"/>
        <v>0</v>
      </c>
      <c r="G25" s="9">
        <f t="shared" si="12"/>
        <v>0.8800000000000001</v>
      </c>
      <c r="H25" s="8">
        <f t="shared" si="13"/>
        <v>4.4</v>
      </c>
      <c r="I25" s="5">
        <v>3</v>
      </c>
      <c r="J25" s="5">
        <v>4</v>
      </c>
      <c r="K25" s="5">
        <v>4</v>
      </c>
      <c r="L25" s="5">
        <v>5</v>
      </c>
      <c r="M25" s="5">
        <v>5</v>
      </c>
      <c r="N25" s="5">
        <v>5</v>
      </c>
      <c r="O25" s="5">
        <v>3</v>
      </c>
      <c r="P25" s="5">
        <v>5</v>
      </c>
      <c r="Q25" s="5">
        <v>5</v>
      </c>
      <c r="R25" s="5">
        <v>5</v>
      </c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</row>
    <row r="26" spans="1:76" ht="17.8">
      <c r="A26" s="4" t="s">
        <v>31</v>
      </c>
      <c r="B26" s="7"/>
      <c r="C26" s="7"/>
      <c r="D26" s="7"/>
      <c r="E26" s="7"/>
      <c r="F26" s="7"/>
      <c r="G26" s="9">
        <f t="shared" si="12"/>
        <v>0.9199999999999999</v>
      </c>
      <c r="H26" s="8">
        <f>SUM(H18:H25)/8</f>
        <v>4.6</v>
      </c>
      <c r="BX26" s="5"/>
    </row>
    <row r="31" ht="16.5">
      <c r="A31" s="42" t="s">
        <v>38</v>
      </c>
    </row>
  </sheetData>
  <printOptions/>
  <pageMargins left="0.6997222304344177" right="0.6997222304344177" top="0.75" bottom="0.75" header="0.30000001192092896" footer="0.30000001192092896"/>
  <pageSetup fitToHeight="0" fitToWidth="0" horizontalDpi="600" verticalDpi="600" orientation="portrait" paperSize="9" copies="1"/>
</worksheet>
</file>

<file path=xl/worksheets/sheet8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EF26"/>
  <sheetViews>
    <sheetView zoomScaleSheetLayoutView="75" workbookViewId="0" topLeftCell="A1">
      <pane xSplit="8" ySplit="4" topLeftCell="I5" activePane="bottomRight" state="frozen"/>
      <selection pane="bottomRight" activeCell="L13" sqref="L13"/>
    </sheetView>
  </sheetViews>
  <sheetFormatPr defaultColWidth="9.00390625" defaultRowHeight="16.5"/>
  <cols>
    <col min="1" max="1" width="77.50390625" style="0" customWidth="1"/>
    <col min="2" max="8" width="9.00390625" style="5" customWidth="1"/>
    <col min="9" max="70" width="4.625" style="5" customWidth="1"/>
    <col min="71" max="136" width="4.625" style="0" customWidth="1"/>
    <col min="137" max="213" width="4.625" style="5" customWidth="1"/>
  </cols>
  <sheetData>
    <row r="1" spans="1:7" ht="37.5" customHeight="1">
      <c r="A1" s="2" t="s">
        <v>28</v>
      </c>
      <c r="B1" s="6" t="s">
        <v>41</v>
      </c>
      <c r="C1" s="6"/>
      <c r="D1" s="6"/>
      <c r="E1" s="6"/>
      <c r="F1" s="6"/>
      <c r="G1" s="6"/>
    </row>
    <row r="2" spans="1:7" ht="16.5" customHeight="1">
      <c r="A2" s="2"/>
      <c r="B2" s="6"/>
      <c r="C2" s="6"/>
      <c r="D2" s="6"/>
      <c r="E2" s="6"/>
      <c r="F2" s="6"/>
      <c r="G2" s="6"/>
    </row>
    <row r="3" spans="1:7" ht="16.5" customHeight="1">
      <c r="A3" s="43" t="s">
        <v>35</v>
      </c>
      <c r="B3" s="6"/>
      <c r="C3" s="6"/>
      <c r="D3" s="6"/>
      <c r="E3" s="6"/>
      <c r="F3" s="6"/>
      <c r="G3" s="6"/>
    </row>
    <row r="4" spans="1:9" s="3" customFormat="1" ht="16.5">
      <c r="A4" s="3" t="s">
        <v>81</v>
      </c>
      <c r="B4" s="3" t="s">
        <v>65</v>
      </c>
      <c r="C4" s="3" t="s">
        <v>30</v>
      </c>
      <c r="D4" s="3" t="s">
        <v>33</v>
      </c>
      <c r="E4" s="3" t="s">
        <v>29</v>
      </c>
      <c r="F4" s="3" t="s">
        <v>77</v>
      </c>
      <c r="G4" s="3" t="s">
        <v>37</v>
      </c>
      <c r="H4" s="3" t="s">
        <v>32</v>
      </c>
      <c r="I4" s="3">
        <f>COUNTA(I5:AAE5)</f>
        <v>5</v>
      </c>
    </row>
    <row r="5" spans="1:136" ht="16.5">
      <c r="A5" t="s">
        <v>89</v>
      </c>
      <c r="B5" s="7">
        <f aca="true" t="shared" si="0" ref="B5:B12">COUNTIF(I5:ZY5,5)</f>
        <v>5</v>
      </c>
      <c r="C5" s="7">
        <f aca="true" t="shared" si="1" ref="C5:C12">COUNTIF(I5:ZY5,4)</f>
        <v>0</v>
      </c>
      <c r="D5" s="7">
        <f aca="true" t="shared" si="2" ref="D5:D12">COUNTIF(I5:ZY5,3)</f>
        <v>0</v>
      </c>
      <c r="E5" s="7">
        <f aca="true" t="shared" si="3" ref="E5:E12">COUNTIF(I5:ZY5,2)</f>
        <v>0</v>
      </c>
      <c r="F5" s="7">
        <f aca="true" t="shared" si="4" ref="F5:F12">COUNTIF(I5:ZY5,1)</f>
        <v>0</v>
      </c>
      <c r="G5" s="9">
        <f>H5/5</f>
        <v>1</v>
      </c>
      <c r="H5" s="8">
        <f>((B5*5)+(C5*4)+(D5*3)+(E5*2)+(F5*1))/SUM(B5:F5)</f>
        <v>5</v>
      </c>
      <c r="I5" s="5">
        <v>5</v>
      </c>
      <c r="J5" s="5">
        <v>5</v>
      </c>
      <c r="K5" s="5">
        <v>5</v>
      </c>
      <c r="L5" s="5">
        <v>5</v>
      </c>
      <c r="M5" s="5">
        <v>5</v>
      </c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</row>
    <row r="6" spans="1:136" ht="16.5">
      <c r="A6" t="s">
        <v>7</v>
      </c>
      <c r="B6" s="7">
        <f t="shared" si="0"/>
        <v>5</v>
      </c>
      <c r="C6" s="7">
        <f t="shared" si="1"/>
        <v>0</v>
      </c>
      <c r="D6" s="7">
        <f t="shared" si="2"/>
        <v>0</v>
      </c>
      <c r="E6" s="7">
        <f t="shared" si="3"/>
        <v>0</v>
      </c>
      <c r="F6" s="7">
        <f t="shared" si="4"/>
        <v>0</v>
      </c>
      <c r="G6" s="9">
        <f aca="true" t="shared" si="5" ref="G6:G13">H6/5</f>
        <v>1</v>
      </c>
      <c r="H6" s="8">
        <f aca="true" t="shared" si="6" ref="H6:H12">((B6*5)+(C6*4)+(D6*3)+(E6*2)+(F6*1))/SUM(B6:F6)</f>
        <v>5</v>
      </c>
      <c r="I6" s="5">
        <v>5</v>
      </c>
      <c r="J6" s="5">
        <v>5</v>
      </c>
      <c r="K6" s="5">
        <v>5</v>
      </c>
      <c r="L6" s="5">
        <v>5</v>
      </c>
      <c r="M6" s="5">
        <v>5</v>
      </c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</row>
    <row r="7" spans="1:136" ht="16.5">
      <c r="A7" t="s">
        <v>23</v>
      </c>
      <c r="B7" s="7">
        <f t="shared" si="0"/>
        <v>5</v>
      </c>
      <c r="C7" s="7">
        <f t="shared" si="1"/>
        <v>0</v>
      </c>
      <c r="D7" s="7">
        <f t="shared" si="2"/>
        <v>0</v>
      </c>
      <c r="E7" s="7">
        <f t="shared" si="3"/>
        <v>0</v>
      </c>
      <c r="F7" s="7">
        <f t="shared" si="4"/>
        <v>0</v>
      </c>
      <c r="G7" s="9">
        <f t="shared" si="5"/>
        <v>1</v>
      </c>
      <c r="H7" s="8">
        <f t="shared" si="6"/>
        <v>5</v>
      </c>
      <c r="I7" s="5">
        <v>5</v>
      </c>
      <c r="J7" s="5">
        <v>5</v>
      </c>
      <c r="K7" s="5">
        <v>5</v>
      </c>
      <c r="L7" s="5">
        <v>5</v>
      </c>
      <c r="M7" s="5">
        <v>5</v>
      </c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</row>
    <row r="8" spans="1:136" ht="16.5">
      <c r="A8" t="s">
        <v>39</v>
      </c>
      <c r="B8" s="7">
        <f t="shared" si="0"/>
        <v>5</v>
      </c>
      <c r="C8" s="7">
        <f t="shared" si="1"/>
        <v>0</v>
      </c>
      <c r="D8" s="7">
        <f t="shared" si="2"/>
        <v>0</v>
      </c>
      <c r="E8" s="7">
        <f t="shared" si="3"/>
        <v>0</v>
      </c>
      <c r="F8" s="7">
        <f t="shared" si="4"/>
        <v>0</v>
      </c>
      <c r="G8" s="9">
        <f t="shared" si="5"/>
        <v>1</v>
      </c>
      <c r="H8" s="8">
        <f t="shared" si="6"/>
        <v>5</v>
      </c>
      <c r="I8" s="5">
        <v>5</v>
      </c>
      <c r="J8" s="5">
        <v>5</v>
      </c>
      <c r="K8" s="5">
        <v>5</v>
      </c>
      <c r="L8" s="5">
        <v>5</v>
      </c>
      <c r="M8" s="5">
        <v>5</v>
      </c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</row>
    <row r="9" spans="1:136" ht="16.5">
      <c r="A9" t="s">
        <v>5</v>
      </c>
      <c r="B9" s="7">
        <f t="shared" si="0"/>
        <v>5</v>
      </c>
      <c r="C9" s="7">
        <f t="shared" si="1"/>
        <v>0</v>
      </c>
      <c r="D9" s="7">
        <f t="shared" si="2"/>
        <v>0</v>
      </c>
      <c r="E9" s="7">
        <f t="shared" si="3"/>
        <v>0</v>
      </c>
      <c r="F9" s="7">
        <f t="shared" si="4"/>
        <v>0</v>
      </c>
      <c r="G9" s="9">
        <f t="shared" si="5"/>
        <v>1</v>
      </c>
      <c r="H9" s="8">
        <f t="shared" si="6"/>
        <v>5</v>
      </c>
      <c r="I9" s="5">
        <v>5</v>
      </c>
      <c r="J9" s="5">
        <v>5</v>
      </c>
      <c r="K9" s="5">
        <v>5</v>
      </c>
      <c r="L9" s="5">
        <v>5</v>
      </c>
      <c r="M9" s="5">
        <v>5</v>
      </c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</row>
    <row r="10" spans="1:136" ht="16.5">
      <c r="A10" t="s">
        <v>40</v>
      </c>
      <c r="B10" s="7">
        <f t="shared" si="0"/>
        <v>5</v>
      </c>
      <c r="C10" s="7">
        <f t="shared" si="1"/>
        <v>0</v>
      </c>
      <c r="D10" s="7">
        <f t="shared" si="2"/>
        <v>0</v>
      </c>
      <c r="E10" s="7">
        <f t="shared" si="3"/>
        <v>0</v>
      </c>
      <c r="F10" s="7">
        <f t="shared" si="4"/>
        <v>0</v>
      </c>
      <c r="G10" s="9">
        <f t="shared" si="5"/>
        <v>1</v>
      </c>
      <c r="H10" s="8">
        <f t="shared" si="6"/>
        <v>5</v>
      </c>
      <c r="I10" s="5">
        <v>5</v>
      </c>
      <c r="J10" s="5">
        <v>5</v>
      </c>
      <c r="K10" s="5">
        <v>5</v>
      </c>
      <c r="L10" s="5">
        <v>5</v>
      </c>
      <c r="M10" s="5">
        <v>5</v>
      </c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</row>
    <row r="11" spans="1:136" ht="16.5">
      <c r="A11" t="s">
        <v>6</v>
      </c>
      <c r="B11" s="7">
        <f t="shared" si="0"/>
        <v>4</v>
      </c>
      <c r="C11" s="7">
        <f t="shared" si="1"/>
        <v>1</v>
      </c>
      <c r="D11" s="7">
        <f t="shared" si="2"/>
        <v>0</v>
      </c>
      <c r="E11" s="7">
        <f t="shared" si="3"/>
        <v>0</v>
      </c>
      <c r="F11" s="7">
        <f t="shared" si="4"/>
        <v>0</v>
      </c>
      <c r="G11" s="9">
        <f t="shared" si="5"/>
        <v>0.96</v>
      </c>
      <c r="H11" s="8">
        <f t="shared" si="6"/>
        <v>4.8</v>
      </c>
      <c r="I11" s="5">
        <v>5</v>
      </c>
      <c r="J11" s="5">
        <v>5</v>
      </c>
      <c r="K11" s="5">
        <v>5</v>
      </c>
      <c r="L11" s="5">
        <v>4</v>
      </c>
      <c r="M11" s="5">
        <v>5</v>
      </c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</row>
    <row r="12" spans="1:136" ht="16.5">
      <c r="A12" t="s">
        <v>2</v>
      </c>
      <c r="B12" s="7">
        <f t="shared" si="0"/>
        <v>4</v>
      </c>
      <c r="C12" s="7">
        <f t="shared" si="1"/>
        <v>1</v>
      </c>
      <c r="D12" s="7">
        <f t="shared" si="2"/>
        <v>0</v>
      </c>
      <c r="E12" s="7">
        <f t="shared" si="3"/>
        <v>0</v>
      </c>
      <c r="F12" s="7">
        <f t="shared" si="4"/>
        <v>0</v>
      </c>
      <c r="G12" s="9">
        <f t="shared" si="5"/>
        <v>0.96</v>
      </c>
      <c r="H12" s="8">
        <f t="shared" si="6"/>
        <v>4.8</v>
      </c>
      <c r="I12" s="5">
        <v>5</v>
      </c>
      <c r="J12" s="5">
        <v>5</v>
      </c>
      <c r="K12" s="5">
        <v>5</v>
      </c>
      <c r="L12" s="5">
        <v>4</v>
      </c>
      <c r="M12" s="5">
        <v>5</v>
      </c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</row>
    <row r="13" spans="1:76" ht="17.8">
      <c r="A13" s="4" t="s">
        <v>31</v>
      </c>
      <c r="B13" s="7"/>
      <c r="C13" s="7"/>
      <c r="D13" s="7"/>
      <c r="E13" s="7"/>
      <c r="F13" s="7"/>
      <c r="G13" s="9">
        <f t="shared" si="5"/>
        <v>0.9899999999999999</v>
      </c>
      <c r="H13" s="8">
        <f>SUM(H5:H12)/8</f>
        <v>4.949999999999999</v>
      </c>
      <c r="BX13" s="5"/>
    </row>
    <row r="16" ht="17.8">
      <c r="A16" s="43" t="s">
        <v>26</v>
      </c>
    </row>
    <row r="17" spans="1:9" s="3" customFormat="1" ht="16.5">
      <c r="A17" s="3" t="s">
        <v>81</v>
      </c>
      <c r="B17" s="3" t="s">
        <v>65</v>
      </c>
      <c r="C17" s="3" t="s">
        <v>30</v>
      </c>
      <c r="D17" s="3" t="s">
        <v>33</v>
      </c>
      <c r="E17" s="3" t="s">
        <v>29</v>
      </c>
      <c r="F17" s="3" t="s">
        <v>77</v>
      </c>
      <c r="G17" s="3" t="s">
        <v>37</v>
      </c>
      <c r="H17" s="3" t="s">
        <v>32</v>
      </c>
      <c r="I17" s="3">
        <f>COUNTA(I18:AAE18)</f>
        <v>5</v>
      </c>
    </row>
    <row r="18" spans="1:136" ht="16.5">
      <c r="A18" t="s">
        <v>89</v>
      </c>
      <c r="B18" s="7">
        <f aca="true" t="shared" si="7" ref="B18:B25">COUNTIF(I18:ZY18,5)</f>
        <v>5</v>
      </c>
      <c r="C18" s="7">
        <f aca="true" t="shared" si="8" ref="C18:C25">COUNTIF(I18:ZY18,4)</f>
        <v>0</v>
      </c>
      <c r="D18" s="7">
        <f aca="true" t="shared" si="9" ref="D18:D25">COUNTIF(I18:ZY18,3)</f>
        <v>0</v>
      </c>
      <c r="E18" s="7">
        <f aca="true" t="shared" si="10" ref="E18:E25">COUNTIF(I18:ZY18,2)</f>
        <v>0</v>
      </c>
      <c r="F18" s="7">
        <f aca="true" t="shared" si="11" ref="F18:F25">COUNTIF(I18:ZY18,1)</f>
        <v>0</v>
      </c>
      <c r="G18" s="9">
        <f>H18/5</f>
        <v>1</v>
      </c>
      <c r="H18" s="8">
        <f>((B18*5)+(C18*4)+(D18*3)+(E18*2)+(F18*1))/SUM(B18:F18)</f>
        <v>5</v>
      </c>
      <c r="I18" s="5">
        <v>5</v>
      </c>
      <c r="J18" s="5">
        <v>5</v>
      </c>
      <c r="K18" s="5">
        <v>5</v>
      </c>
      <c r="L18" s="5">
        <v>5</v>
      </c>
      <c r="M18" s="5">
        <v>5</v>
      </c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</row>
    <row r="19" spans="1:136" ht="16.5">
      <c r="A19" t="s">
        <v>7</v>
      </c>
      <c r="B19" s="7">
        <f t="shared" si="7"/>
        <v>5</v>
      </c>
      <c r="C19" s="7">
        <f t="shared" si="8"/>
        <v>0</v>
      </c>
      <c r="D19" s="7">
        <f t="shared" si="9"/>
        <v>0</v>
      </c>
      <c r="E19" s="7">
        <f t="shared" si="10"/>
        <v>0</v>
      </c>
      <c r="F19" s="7">
        <f t="shared" si="11"/>
        <v>0</v>
      </c>
      <c r="G19" s="9">
        <f aca="true" t="shared" si="12" ref="G19:G26">H19/5</f>
        <v>1</v>
      </c>
      <c r="H19" s="8">
        <f aca="true" t="shared" si="13" ref="H19:H25">((B19*5)+(C19*4)+(D19*3)+(E19*2)+(F19*1))/SUM(B19:F19)</f>
        <v>5</v>
      </c>
      <c r="I19" s="5">
        <v>5</v>
      </c>
      <c r="J19" s="5">
        <v>5</v>
      </c>
      <c r="K19" s="5">
        <v>5</v>
      </c>
      <c r="L19" s="5">
        <v>5</v>
      </c>
      <c r="M19" s="5">
        <v>5</v>
      </c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</row>
    <row r="20" spans="1:136" ht="16.5">
      <c r="A20" t="s">
        <v>23</v>
      </c>
      <c r="B20" s="7">
        <f t="shared" si="7"/>
        <v>5</v>
      </c>
      <c r="C20" s="7">
        <f t="shared" si="8"/>
        <v>0</v>
      </c>
      <c r="D20" s="7">
        <f t="shared" si="9"/>
        <v>0</v>
      </c>
      <c r="E20" s="7">
        <f t="shared" si="10"/>
        <v>0</v>
      </c>
      <c r="F20" s="7">
        <f t="shared" si="11"/>
        <v>0</v>
      </c>
      <c r="G20" s="9">
        <f t="shared" si="12"/>
        <v>1</v>
      </c>
      <c r="H20" s="8">
        <f t="shared" si="13"/>
        <v>5</v>
      </c>
      <c r="I20" s="5">
        <v>5</v>
      </c>
      <c r="J20" s="5">
        <v>5</v>
      </c>
      <c r="K20" s="5">
        <v>5</v>
      </c>
      <c r="L20" s="5">
        <v>5</v>
      </c>
      <c r="M20" s="5">
        <v>5</v>
      </c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</row>
    <row r="21" spans="1:136" ht="16.5">
      <c r="A21" t="s">
        <v>39</v>
      </c>
      <c r="B21" s="7">
        <f t="shared" si="7"/>
        <v>5</v>
      </c>
      <c r="C21" s="7">
        <f t="shared" si="8"/>
        <v>0</v>
      </c>
      <c r="D21" s="7">
        <f t="shared" si="9"/>
        <v>0</v>
      </c>
      <c r="E21" s="7">
        <f t="shared" si="10"/>
        <v>0</v>
      </c>
      <c r="F21" s="7">
        <f t="shared" si="11"/>
        <v>0</v>
      </c>
      <c r="G21" s="9">
        <f t="shared" si="12"/>
        <v>1</v>
      </c>
      <c r="H21" s="8">
        <f t="shared" si="13"/>
        <v>5</v>
      </c>
      <c r="I21" s="5">
        <v>5</v>
      </c>
      <c r="J21" s="5">
        <v>5</v>
      </c>
      <c r="K21" s="5">
        <v>5</v>
      </c>
      <c r="L21" s="5">
        <v>5</v>
      </c>
      <c r="M21" s="5">
        <v>5</v>
      </c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</row>
    <row r="22" spans="1:136" ht="16.5">
      <c r="A22" t="s">
        <v>5</v>
      </c>
      <c r="B22" s="7">
        <f t="shared" si="7"/>
        <v>5</v>
      </c>
      <c r="C22" s="7">
        <f t="shared" si="8"/>
        <v>0</v>
      </c>
      <c r="D22" s="7">
        <f t="shared" si="9"/>
        <v>0</v>
      </c>
      <c r="E22" s="7">
        <f t="shared" si="10"/>
        <v>0</v>
      </c>
      <c r="F22" s="7">
        <f t="shared" si="11"/>
        <v>0</v>
      </c>
      <c r="G22" s="9">
        <f t="shared" si="12"/>
        <v>1</v>
      </c>
      <c r="H22" s="8">
        <f t="shared" si="13"/>
        <v>5</v>
      </c>
      <c r="I22" s="5">
        <v>5</v>
      </c>
      <c r="J22" s="5">
        <v>5</v>
      </c>
      <c r="K22" s="5">
        <v>5</v>
      </c>
      <c r="L22" s="5">
        <v>5</v>
      </c>
      <c r="M22" s="5">
        <v>5</v>
      </c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</row>
    <row r="23" spans="1:136" ht="16.5">
      <c r="A23" t="s">
        <v>40</v>
      </c>
      <c r="B23" s="7">
        <f t="shared" si="7"/>
        <v>5</v>
      </c>
      <c r="C23" s="7">
        <f t="shared" si="8"/>
        <v>0</v>
      </c>
      <c r="D23" s="7">
        <f t="shared" si="9"/>
        <v>0</v>
      </c>
      <c r="E23" s="7">
        <f t="shared" si="10"/>
        <v>0</v>
      </c>
      <c r="F23" s="7">
        <f t="shared" si="11"/>
        <v>0</v>
      </c>
      <c r="G23" s="9">
        <f t="shared" si="12"/>
        <v>1</v>
      </c>
      <c r="H23" s="8">
        <f t="shared" si="13"/>
        <v>5</v>
      </c>
      <c r="I23" s="5">
        <v>5</v>
      </c>
      <c r="J23" s="5">
        <v>5</v>
      </c>
      <c r="K23" s="5">
        <v>5</v>
      </c>
      <c r="L23" s="5">
        <v>5</v>
      </c>
      <c r="M23" s="5">
        <v>5</v>
      </c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</row>
    <row r="24" spans="1:136" ht="16.5">
      <c r="A24" t="s">
        <v>6</v>
      </c>
      <c r="B24" s="7">
        <f t="shared" si="7"/>
        <v>5</v>
      </c>
      <c r="C24" s="7">
        <f t="shared" si="8"/>
        <v>0</v>
      </c>
      <c r="D24" s="7">
        <f t="shared" si="9"/>
        <v>0</v>
      </c>
      <c r="E24" s="7">
        <f t="shared" si="10"/>
        <v>0</v>
      </c>
      <c r="F24" s="7">
        <f t="shared" si="11"/>
        <v>0</v>
      </c>
      <c r="G24" s="9">
        <f t="shared" si="12"/>
        <v>1</v>
      </c>
      <c r="H24" s="8">
        <f t="shared" si="13"/>
        <v>5</v>
      </c>
      <c r="I24" s="5">
        <v>5</v>
      </c>
      <c r="J24" s="5">
        <v>5</v>
      </c>
      <c r="K24" s="5">
        <v>5</v>
      </c>
      <c r="L24" s="5">
        <v>5</v>
      </c>
      <c r="M24" s="5">
        <v>5</v>
      </c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</row>
    <row r="25" spans="1:136" ht="16.5">
      <c r="A25" t="s">
        <v>2</v>
      </c>
      <c r="B25" s="7">
        <f t="shared" si="7"/>
        <v>4</v>
      </c>
      <c r="C25" s="7">
        <f t="shared" si="8"/>
        <v>1</v>
      </c>
      <c r="D25" s="7">
        <f t="shared" si="9"/>
        <v>0</v>
      </c>
      <c r="E25" s="7">
        <f t="shared" si="10"/>
        <v>0</v>
      </c>
      <c r="F25" s="7">
        <f t="shared" si="11"/>
        <v>0</v>
      </c>
      <c r="G25" s="9">
        <f t="shared" si="12"/>
        <v>0.96</v>
      </c>
      <c r="H25" s="8">
        <f t="shared" si="13"/>
        <v>4.8</v>
      </c>
      <c r="I25" s="5">
        <v>5</v>
      </c>
      <c r="J25" s="5">
        <v>5</v>
      </c>
      <c r="K25" s="5">
        <v>5</v>
      </c>
      <c r="L25" s="5">
        <v>5</v>
      </c>
      <c r="M25" s="5">
        <v>4</v>
      </c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</row>
    <row r="26" spans="1:76" ht="17.8">
      <c r="A26" s="4" t="s">
        <v>31</v>
      </c>
      <c r="B26" s="7"/>
      <c r="C26" s="7"/>
      <c r="D26" s="7"/>
      <c r="E26" s="7"/>
      <c r="F26" s="7"/>
      <c r="G26" s="9">
        <f t="shared" si="12"/>
        <v>0.9949999999999999</v>
      </c>
      <c r="H26" s="8">
        <f>SUM(H18:H25)/8</f>
        <v>4.975</v>
      </c>
      <c r="BX26" s="5"/>
    </row>
  </sheetData>
  <printOptions/>
  <pageMargins left="0.6997222304344177" right="0.6997222304344177" top="0.75" bottom="0.75" header="0.30000001192092896" footer="0.30000001192092896"/>
  <pageSetup fitToHeight="0" fitToWidth="0" horizontalDpi="600" verticalDpi="600" orientation="portrait" paperSize="9" copies="1"/>
</worksheet>
</file>

<file path=xl/worksheets/sheet9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EF32"/>
  <sheetViews>
    <sheetView zoomScaleSheetLayoutView="75" workbookViewId="0" topLeftCell="A1">
      <pane xSplit="8" ySplit="4" topLeftCell="I5" activePane="bottomRight" state="frozen"/>
      <selection pane="bottomRight" activeCell="A33" sqref="A33"/>
    </sheetView>
  </sheetViews>
  <sheetFormatPr defaultColWidth="9.00390625" defaultRowHeight="16.5"/>
  <cols>
    <col min="1" max="1" width="77.50390625" style="0" customWidth="1"/>
    <col min="2" max="8" width="9.00390625" style="5" customWidth="1"/>
    <col min="9" max="70" width="4.625" style="5" customWidth="1"/>
    <col min="71" max="136" width="4.625" style="0" customWidth="1"/>
    <col min="137" max="213" width="4.625" style="5" customWidth="1"/>
  </cols>
  <sheetData>
    <row r="1" spans="1:7" ht="37.5" customHeight="1">
      <c r="A1" s="2" t="s">
        <v>51</v>
      </c>
      <c r="B1" s="6" t="s">
        <v>41</v>
      </c>
      <c r="C1" s="6"/>
      <c r="D1" s="6"/>
      <c r="E1" s="6"/>
      <c r="F1" s="6"/>
      <c r="G1" s="6"/>
    </row>
    <row r="2" spans="1:7" ht="16.5" customHeight="1">
      <c r="A2" s="2"/>
      <c r="B2" s="6"/>
      <c r="C2" s="6"/>
      <c r="D2" s="6"/>
      <c r="E2" s="6"/>
      <c r="F2" s="6"/>
      <c r="G2" s="6"/>
    </row>
    <row r="3" spans="1:7" ht="16.5" customHeight="1">
      <c r="A3" s="43" t="s">
        <v>35</v>
      </c>
      <c r="B3" s="6"/>
      <c r="C3" s="6"/>
      <c r="D3" s="6"/>
      <c r="E3" s="6"/>
      <c r="F3" s="6"/>
      <c r="G3" s="6"/>
    </row>
    <row r="4" spans="1:9" s="3" customFormat="1" ht="16.5">
      <c r="A4" s="3" t="s">
        <v>81</v>
      </c>
      <c r="B4" s="3" t="s">
        <v>65</v>
      </c>
      <c r="C4" s="3" t="s">
        <v>30</v>
      </c>
      <c r="D4" s="3" t="s">
        <v>33</v>
      </c>
      <c r="E4" s="3" t="s">
        <v>29</v>
      </c>
      <c r="F4" s="3" t="s">
        <v>77</v>
      </c>
      <c r="G4" s="3" t="s">
        <v>37</v>
      </c>
      <c r="H4" s="3" t="s">
        <v>32</v>
      </c>
      <c r="I4" s="3">
        <f>COUNTA(I5:AAE5)</f>
        <v>32</v>
      </c>
    </row>
    <row r="5" spans="1:136" ht="16.5">
      <c r="A5" t="s">
        <v>89</v>
      </c>
      <c r="B5" s="7">
        <f aca="true" t="shared" si="0" ref="B5:B12">COUNTIF(I5:ZY5,5)</f>
        <v>29</v>
      </c>
      <c r="C5" s="7">
        <f aca="true" t="shared" si="1" ref="C5:C12">COUNTIF(I5:ZY5,4)</f>
        <v>3</v>
      </c>
      <c r="D5" s="7">
        <f aca="true" t="shared" si="2" ref="D5:D12">COUNTIF(I5:ZY5,3)</f>
        <v>0</v>
      </c>
      <c r="E5" s="7">
        <f aca="true" t="shared" si="3" ref="E5:E12">COUNTIF(I5:ZY5,2)</f>
        <v>0</v>
      </c>
      <c r="F5" s="7">
        <f aca="true" t="shared" si="4" ref="F5:F12">COUNTIF(I5:ZY5,1)</f>
        <v>0</v>
      </c>
      <c r="G5" s="9">
        <f>H5/5</f>
        <v>0.98125</v>
      </c>
      <c r="H5" s="8">
        <f>((B5*5)+(C5*4)+(D5*3)+(E5*2)+(F5*1))/SUM(B5:F5)</f>
        <v>4.90625</v>
      </c>
      <c r="I5" s="5">
        <v>5</v>
      </c>
      <c r="J5" s="5">
        <v>5</v>
      </c>
      <c r="K5" s="5">
        <v>5</v>
      </c>
      <c r="L5" s="5">
        <v>5</v>
      </c>
      <c r="M5" s="5">
        <v>5</v>
      </c>
      <c r="N5" s="5">
        <v>5</v>
      </c>
      <c r="O5" s="5">
        <v>5</v>
      </c>
      <c r="P5" s="5">
        <v>4</v>
      </c>
      <c r="Q5" s="5">
        <v>4</v>
      </c>
      <c r="S5" s="5">
        <v>5</v>
      </c>
      <c r="T5" s="5">
        <v>5</v>
      </c>
      <c r="U5" s="5">
        <v>5</v>
      </c>
      <c r="V5" s="5">
        <v>5</v>
      </c>
      <c r="W5" s="5">
        <v>5</v>
      </c>
      <c r="X5" s="5">
        <v>5</v>
      </c>
      <c r="Y5" s="5">
        <v>5</v>
      </c>
      <c r="Z5" s="5">
        <v>5</v>
      </c>
      <c r="AA5" s="5">
        <v>5</v>
      </c>
      <c r="AB5" s="5">
        <v>5</v>
      </c>
      <c r="AC5" s="5">
        <v>5</v>
      </c>
      <c r="AD5" s="5">
        <v>4</v>
      </c>
      <c r="AE5" s="5">
        <v>5</v>
      </c>
      <c r="AF5" s="5">
        <v>5</v>
      </c>
      <c r="AG5" s="5">
        <v>5</v>
      </c>
      <c r="AH5" s="5">
        <v>5</v>
      </c>
      <c r="AI5" s="5">
        <v>5</v>
      </c>
      <c r="AJ5" s="5">
        <v>5</v>
      </c>
      <c r="AK5" s="5">
        <v>5</v>
      </c>
      <c r="AL5" s="5">
        <v>5</v>
      </c>
      <c r="AM5" s="5">
        <v>5</v>
      </c>
      <c r="AN5" s="5">
        <v>5</v>
      </c>
      <c r="AO5" s="5">
        <v>5</v>
      </c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</row>
    <row r="6" spans="1:136" ht="16.5">
      <c r="A6" t="s">
        <v>7</v>
      </c>
      <c r="B6" s="7">
        <f t="shared" si="0"/>
        <v>28</v>
      </c>
      <c r="C6" s="7">
        <f t="shared" si="1"/>
        <v>4</v>
      </c>
      <c r="D6" s="7">
        <f t="shared" si="2"/>
        <v>0</v>
      </c>
      <c r="E6" s="7">
        <f t="shared" si="3"/>
        <v>0</v>
      </c>
      <c r="F6" s="7">
        <f t="shared" si="4"/>
        <v>0</v>
      </c>
      <c r="G6" s="9">
        <f aca="true" t="shared" si="5" ref="G6:G13">H6/5</f>
        <v>0.975</v>
      </c>
      <c r="H6" s="8">
        <f aca="true" t="shared" si="6" ref="H6:H12">((B6*5)+(C6*4)+(D6*3)+(E6*2)+(F6*1))/SUM(B6:F6)</f>
        <v>4.875</v>
      </c>
      <c r="I6" s="5">
        <v>5</v>
      </c>
      <c r="J6" s="5">
        <v>5</v>
      </c>
      <c r="K6" s="5">
        <v>5</v>
      </c>
      <c r="L6" s="5">
        <v>5</v>
      </c>
      <c r="M6" s="5">
        <v>5</v>
      </c>
      <c r="N6" s="5">
        <v>5</v>
      </c>
      <c r="O6" s="5">
        <v>5</v>
      </c>
      <c r="P6" s="5">
        <v>4</v>
      </c>
      <c r="Q6" s="5">
        <v>4</v>
      </c>
      <c r="S6" s="5">
        <v>4</v>
      </c>
      <c r="T6" s="5">
        <v>5</v>
      </c>
      <c r="U6" s="5">
        <v>5</v>
      </c>
      <c r="V6" s="5">
        <v>5</v>
      </c>
      <c r="W6" s="5">
        <v>5</v>
      </c>
      <c r="X6" s="5">
        <v>5</v>
      </c>
      <c r="Y6" s="5">
        <v>5</v>
      </c>
      <c r="Z6" s="5">
        <v>5</v>
      </c>
      <c r="AA6" s="5">
        <v>5</v>
      </c>
      <c r="AB6" s="5">
        <v>5</v>
      </c>
      <c r="AC6" s="5">
        <v>5</v>
      </c>
      <c r="AD6" s="5">
        <v>4</v>
      </c>
      <c r="AE6" s="5">
        <v>5</v>
      </c>
      <c r="AF6" s="5">
        <v>5</v>
      </c>
      <c r="AG6" s="5">
        <v>5</v>
      </c>
      <c r="AH6" s="5">
        <v>5</v>
      </c>
      <c r="AI6" s="5">
        <v>5</v>
      </c>
      <c r="AJ6" s="5">
        <v>5</v>
      </c>
      <c r="AK6" s="5">
        <v>5</v>
      </c>
      <c r="AL6" s="5">
        <v>5</v>
      </c>
      <c r="AM6" s="5">
        <v>5</v>
      </c>
      <c r="AN6" s="5">
        <v>5</v>
      </c>
      <c r="AO6" s="5">
        <v>5</v>
      </c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</row>
    <row r="7" spans="1:136" ht="16.5">
      <c r="A7" t="s">
        <v>23</v>
      </c>
      <c r="B7" s="7">
        <f t="shared" si="0"/>
        <v>29</v>
      </c>
      <c r="C7" s="7">
        <f t="shared" si="1"/>
        <v>3</v>
      </c>
      <c r="D7" s="7">
        <f t="shared" si="2"/>
        <v>0</v>
      </c>
      <c r="E7" s="7">
        <f t="shared" si="3"/>
        <v>0</v>
      </c>
      <c r="F7" s="7">
        <f t="shared" si="4"/>
        <v>0</v>
      </c>
      <c r="G7" s="9">
        <f t="shared" si="5"/>
        <v>0.98125</v>
      </c>
      <c r="H7" s="8">
        <f t="shared" si="6"/>
        <v>4.90625</v>
      </c>
      <c r="I7" s="5">
        <v>5</v>
      </c>
      <c r="J7" s="5">
        <v>5</v>
      </c>
      <c r="K7" s="5">
        <v>5</v>
      </c>
      <c r="L7" s="5">
        <v>5</v>
      </c>
      <c r="M7" s="5">
        <v>5</v>
      </c>
      <c r="N7" s="5">
        <v>5</v>
      </c>
      <c r="O7" s="5">
        <v>5</v>
      </c>
      <c r="P7" s="5">
        <v>4</v>
      </c>
      <c r="Q7" s="5">
        <v>5</v>
      </c>
      <c r="S7" s="5">
        <v>4</v>
      </c>
      <c r="T7" s="5">
        <v>5</v>
      </c>
      <c r="U7" s="5">
        <v>5</v>
      </c>
      <c r="V7" s="5">
        <v>5</v>
      </c>
      <c r="W7" s="5">
        <v>5</v>
      </c>
      <c r="X7" s="5">
        <v>5</v>
      </c>
      <c r="Y7" s="5">
        <v>5</v>
      </c>
      <c r="Z7" s="5">
        <v>5</v>
      </c>
      <c r="AA7" s="5">
        <v>5</v>
      </c>
      <c r="AB7" s="5">
        <v>5</v>
      </c>
      <c r="AC7" s="5">
        <v>5</v>
      </c>
      <c r="AD7" s="5">
        <v>4</v>
      </c>
      <c r="AE7" s="5">
        <v>5</v>
      </c>
      <c r="AF7" s="5">
        <v>5</v>
      </c>
      <c r="AG7" s="5">
        <v>5</v>
      </c>
      <c r="AH7" s="5">
        <v>5</v>
      </c>
      <c r="AI7" s="5">
        <v>5</v>
      </c>
      <c r="AJ7" s="5">
        <v>5</v>
      </c>
      <c r="AK7" s="5">
        <v>5</v>
      </c>
      <c r="AL7" s="5">
        <v>5</v>
      </c>
      <c r="AM7" s="5">
        <v>5</v>
      </c>
      <c r="AN7" s="5">
        <v>5</v>
      </c>
      <c r="AO7" s="5">
        <v>5</v>
      </c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</row>
    <row r="8" spans="1:136" ht="16.5">
      <c r="A8" t="s">
        <v>39</v>
      </c>
      <c r="B8" s="7">
        <f t="shared" si="0"/>
        <v>26</v>
      </c>
      <c r="C8" s="7">
        <f t="shared" si="1"/>
        <v>6</v>
      </c>
      <c r="D8" s="7">
        <f t="shared" si="2"/>
        <v>0</v>
      </c>
      <c r="E8" s="7">
        <f t="shared" si="3"/>
        <v>0</v>
      </c>
      <c r="F8" s="7">
        <f t="shared" si="4"/>
        <v>0</v>
      </c>
      <c r="G8" s="9">
        <f t="shared" si="5"/>
        <v>0.9625</v>
      </c>
      <c r="H8" s="8">
        <f t="shared" si="6"/>
        <v>4.8125</v>
      </c>
      <c r="I8" s="5">
        <v>5</v>
      </c>
      <c r="J8" s="5">
        <v>5</v>
      </c>
      <c r="K8" s="5">
        <v>5</v>
      </c>
      <c r="L8" s="5">
        <v>5</v>
      </c>
      <c r="M8" s="5">
        <v>5</v>
      </c>
      <c r="N8" s="5">
        <v>5</v>
      </c>
      <c r="O8" s="5">
        <v>4</v>
      </c>
      <c r="P8" s="5">
        <v>4</v>
      </c>
      <c r="Q8" s="5">
        <v>4</v>
      </c>
      <c r="S8" s="5">
        <v>4</v>
      </c>
      <c r="T8" s="5">
        <v>5</v>
      </c>
      <c r="U8" s="5">
        <v>5</v>
      </c>
      <c r="V8" s="5">
        <v>5</v>
      </c>
      <c r="W8" s="5">
        <v>5</v>
      </c>
      <c r="X8" s="5">
        <v>5</v>
      </c>
      <c r="Y8" s="5">
        <v>5</v>
      </c>
      <c r="Z8" s="5">
        <v>5</v>
      </c>
      <c r="AA8" s="5">
        <v>5</v>
      </c>
      <c r="AB8" s="5">
        <v>5</v>
      </c>
      <c r="AC8" s="5">
        <v>5</v>
      </c>
      <c r="AD8" s="5">
        <v>4</v>
      </c>
      <c r="AE8" s="5">
        <v>5</v>
      </c>
      <c r="AF8" s="5">
        <v>5</v>
      </c>
      <c r="AG8" s="5">
        <v>5</v>
      </c>
      <c r="AH8" s="5">
        <v>5</v>
      </c>
      <c r="AI8" s="5">
        <v>5</v>
      </c>
      <c r="AJ8" s="5">
        <v>5</v>
      </c>
      <c r="AK8" s="5">
        <v>5</v>
      </c>
      <c r="AL8" s="5">
        <v>5</v>
      </c>
      <c r="AM8" s="5">
        <v>5</v>
      </c>
      <c r="AN8" s="5">
        <v>4</v>
      </c>
      <c r="AO8" s="5">
        <v>5</v>
      </c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</row>
    <row r="9" spans="1:136" ht="16.5">
      <c r="A9" t="s">
        <v>5</v>
      </c>
      <c r="B9" s="7">
        <f t="shared" si="0"/>
        <v>30</v>
      </c>
      <c r="C9" s="7">
        <f t="shared" si="1"/>
        <v>2</v>
      </c>
      <c r="D9" s="7">
        <f t="shared" si="2"/>
        <v>0</v>
      </c>
      <c r="E9" s="7">
        <f t="shared" si="3"/>
        <v>0</v>
      </c>
      <c r="F9" s="7">
        <f t="shared" si="4"/>
        <v>0</v>
      </c>
      <c r="G9" s="9">
        <f t="shared" si="5"/>
        <v>0.9875</v>
      </c>
      <c r="H9" s="8">
        <f t="shared" si="6"/>
        <v>4.9375</v>
      </c>
      <c r="I9" s="5">
        <v>5</v>
      </c>
      <c r="J9" s="5">
        <v>5</v>
      </c>
      <c r="K9" s="5">
        <v>5</v>
      </c>
      <c r="L9" s="5">
        <v>5</v>
      </c>
      <c r="M9" s="5">
        <v>5</v>
      </c>
      <c r="N9" s="5">
        <v>5</v>
      </c>
      <c r="O9" s="5">
        <v>5</v>
      </c>
      <c r="P9" s="5">
        <v>4</v>
      </c>
      <c r="Q9" s="5">
        <v>5</v>
      </c>
      <c r="S9" s="5">
        <v>5</v>
      </c>
      <c r="T9" s="5">
        <v>5</v>
      </c>
      <c r="U9" s="5">
        <v>5</v>
      </c>
      <c r="V9" s="5">
        <v>5</v>
      </c>
      <c r="W9" s="5">
        <v>5</v>
      </c>
      <c r="X9" s="5">
        <v>5</v>
      </c>
      <c r="Y9" s="5">
        <v>5</v>
      </c>
      <c r="Z9" s="5">
        <v>5</v>
      </c>
      <c r="AA9" s="5">
        <v>5</v>
      </c>
      <c r="AB9" s="5">
        <v>5</v>
      </c>
      <c r="AC9" s="5">
        <v>5</v>
      </c>
      <c r="AD9" s="5">
        <v>5</v>
      </c>
      <c r="AE9" s="5">
        <v>5</v>
      </c>
      <c r="AF9" s="5">
        <v>5</v>
      </c>
      <c r="AG9" s="5">
        <v>5</v>
      </c>
      <c r="AH9" s="5">
        <v>5</v>
      </c>
      <c r="AI9" s="5">
        <v>5</v>
      </c>
      <c r="AJ9" s="5">
        <v>5</v>
      </c>
      <c r="AK9" s="5">
        <v>5</v>
      </c>
      <c r="AL9" s="5">
        <v>5</v>
      </c>
      <c r="AM9" s="5">
        <v>5</v>
      </c>
      <c r="AN9" s="5">
        <v>5</v>
      </c>
      <c r="AO9" s="5">
        <v>4</v>
      </c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</row>
    <row r="10" spans="1:136" ht="16.5">
      <c r="A10" t="s">
        <v>40</v>
      </c>
      <c r="B10" s="7">
        <f t="shared" si="0"/>
        <v>29</v>
      </c>
      <c r="C10" s="7">
        <f t="shared" si="1"/>
        <v>3</v>
      </c>
      <c r="D10" s="7">
        <f t="shared" si="2"/>
        <v>0</v>
      </c>
      <c r="E10" s="7">
        <f t="shared" si="3"/>
        <v>0</v>
      </c>
      <c r="F10" s="7">
        <f t="shared" si="4"/>
        <v>0</v>
      </c>
      <c r="G10" s="9">
        <f t="shared" si="5"/>
        <v>0.98125</v>
      </c>
      <c r="H10" s="8">
        <f t="shared" si="6"/>
        <v>4.90625</v>
      </c>
      <c r="I10" s="5">
        <v>5</v>
      </c>
      <c r="J10" s="5">
        <v>5</v>
      </c>
      <c r="K10" s="5">
        <v>5</v>
      </c>
      <c r="L10" s="5">
        <v>5</v>
      </c>
      <c r="M10" s="5">
        <v>5</v>
      </c>
      <c r="N10" s="5">
        <v>5</v>
      </c>
      <c r="O10" s="5">
        <v>5</v>
      </c>
      <c r="P10" s="5">
        <v>4</v>
      </c>
      <c r="Q10" s="5">
        <v>5</v>
      </c>
      <c r="S10" s="5">
        <v>4</v>
      </c>
      <c r="T10" s="5">
        <v>5</v>
      </c>
      <c r="U10" s="5">
        <v>5</v>
      </c>
      <c r="V10" s="5">
        <v>5</v>
      </c>
      <c r="W10" s="5">
        <v>5</v>
      </c>
      <c r="X10" s="5">
        <v>5</v>
      </c>
      <c r="Y10" s="5">
        <v>5</v>
      </c>
      <c r="Z10" s="5">
        <v>5</v>
      </c>
      <c r="AA10" s="5">
        <v>5</v>
      </c>
      <c r="AB10" s="5">
        <v>5</v>
      </c>
      <c r="AC10" s="5">
        <v>5</v>
      </c>
      <c r="AD10" s="5">
        <v>4</v>
      </c>
      <c r="AE10" s="5">
        <v>5</v>
      </c>
      <c r="AF10" s="5">
        <v>5</v>
      </c>
      <c r="AG10" s="5">
        <v>5</v>
      </c>
      <c r="AH10" s="5">
        <v>5</v>
      </c>
      <c r="AI10" s="5">
        <v>5</v>
      </c>
      <c r="AJ10" s="5">
        <v>5</v>
      </c>
      <c r="AK10" s="5">
        <v>5</v>
      </c>
      <c r="AL10" s="5">
        <v>5</v>
      </c>
      <c r="AM10" s="5">
        <v>5</v>
      </c>
      <c r="AN10" s="5">
        <v>5</v>
      </c>
      <c r="AO10" s="5">
        <v>5</v>
      </c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</row>
    <row r="11" spans="1:136" ht="16.5">
      <c r="A11" t="s">
        <v>6</v>
      </c>
      <c r="B11" s="7">
        <f t="shared" si="0"/>
        <v>29</v>
      </c>
      <c r="C11" s="7">
        <f t="shared" si="1"/>
        <v>3</v>
      </c>
      <c r="D11" s="7">
        <f t="shared" si="2"/>
        <v>0</v>
      </c>
      <c r="E11" s="7">
        <f t="shared" si="3"/>
        <v>0</v>
      </c>
      <c r="F11" s="7">
        <f t="shared" si="4"/>
        <v>0</v>
      </c>
      <c r="G11" s="9">
        <f t="shared" si="5"/>
        <v>0.98125</v>
      </c>
      <c r="H11" s="8">
        <f t="shared" si="6"/>
        <v>4.90625</v>
      </c>
      <c r="I11" s="5">
        <v>5</v>
      </c>
      <c r="J11" s="5">
        <v>5</v>
      </c>
      <c r="K11" s="5">
        <v>5</v>
      </c>
      <c r="L11" s="5">
        <v>5</v>
      </c>
      <c r="M11" s="5">
        <v>5</v>
      </c>
      <c r="N11" s="5">
        <v>5</v>
      </c>
      <c r="O11" s="5">
        <v>5</v>
      </c>
      <c r="P11" s="5">
        <v>4</v>
      </c>
      <c r="Q11" s="5">
        <v>4</v>
      </c>
      <c r="S11" s="5">
        <v>5</v>
      </c>
      <c r="T11" s="5">
        <v>5</v>
      </c>
      <c r="U11" s="5">
        <v>5</v>
      </c>
      <c r="V11" s="5">
        <v>5</v>
      </c>
      <c r="W11" s="5">
        <v>5</v>
      </c>
      <c r="X11" s="5">
        <v>5</v>
      </c>
      <c r="Y11" s="5">
        <v>5</v>
      </c>
      <c r="Z11" s="5">
        <v>5</v>
      </c>
      <c r="AA11" s="5">
        <v>5</v>
      </c>
      <c r="AB11" s="5">
        <v>5</v>
      </c>
      <c r="AC11" s="5">
        <v>5</v>
      </c>
      <c r="AD11" s="5">
        <v>4</v>
      </c>
      <c r="AE11" s="5">
        <v>5</v>
      </c>
      <c r="AF11" s="5">
        <v>5</v>
      </c>
      <c r="AG11" s="5">
        <v>5</v>
      </c>
      <c r="AH11" s="5">
        <v>5</v>
      </c>
      <c r="AI11" s="5">
        <v>5</v>
      </c>
      <c r="AJ11" s="5">
        <v>5</v>
      </c>
      <c r="AK11" s="5">
        <v>5</v>
      </c>
      <c r="AL11" s="5">
        <v>5</v>
      </c>
      <c r="AM11" s="5">
        <v>5</v>
      </c>
      <c r="AN11" s="5">
        <v>5</v>
      </c>
      <c r="AO11" s="5">
        <v>5</v>
      </c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</row>
    <row r="12" spans="1:136" ht="16.5">
      <c r="A12" t="s">
        <v>2</v>
      </c>
      <c r="B12" s="7">
        <f t="shared" si="0"/>
        <v>28</v>
      </c>
      <c r="C12" s="7">
        <f t="shared" si="1"/>
        <v>4</v>
      </c>
      <c r="D12" s="7">
        <f t="shared" si="2"/>
        <v>0</v>
      </c>
      <c r="E12" s="7">
        <f t="shared" si="3"/>
        <v>0</v>
      </c>
      <c r="F12" s="7">
        <f t="shared" si="4"/>
        <v>0</v>
      </c>
      <c r="G12" s="9">
        <f t="shared" si="5"/>
        <v>0.975</v>
      </c>
      <c r="H12" s="8">
        <f t="shared" si="6"/>
        <v>4.875</v>
      </c>
      <c r="I12" s="5">
        <v>5</v>
      </c>
      <c r="J12" s="5">
        <v>5</v>
      </c>
      <c r="K12" s="5">
        <v>5</v>
      </c>
      <c r="L12" s="5">
        <v>5</v>
      </c>
      <c r="M12" s="5">
        <v>5</v>
      </c>
      <c r="N12" s="5">
        <v>5</v>
      </c>
      <c r="O12" s="5">
        <v>5</v>
      </c>
      <c r="P12" s="5">
        <v>4</v>
      </c>
      <c r="Q12" s="5">
        <v>5</v>
      </c>
      <c r="S12" s="5">
        <v>4</v>
      </c>
      <c r="T12" s="5">
        <v>5</v>
      </c>
      <c r="U12" s="5">
        <v>5</v>
      </c>
      <c r="V12" s="5">
        <v>5</v>
      </c>
      <c r="W12" s="5">
        <v>5</v>
      </c>
      <c r="X12" s="5">
        <v>5</v>
      </c>
      <c r="Y12" s="5">
        <v>5</v>
      </c>
      <c r="Z12" s="5">
        <v>5</v>
      </c>
      <c r="AA12" s="5">
        <v>5</v>
      </c>
      <c r="AB12" s="5">
        <v>5</v>
      </c>
      <c r="AC12" s="5">
        <v>5</v>
      </c>
      <c r="AD12" s="5">
        <v>4</v>
      </c>
      <c r="AE12" s="5">
        <v>5</v>
      </c>
      <c r="AF12" s="5">
        <v>5</v>
      </c>
      <c r="AG12" s="5">
        <v>5</v>
      </c>
      <c r="AH12" s="5">
        <v>5</v>
      </c>
      <c r="AI12" s="5">
        <v>5</v>
      </c>
      <c r="AJ12" s="5">
        <v>5</v>
      </c>
      <c r="AK12" s="5">
        <v>5</v>
      </c>
      <c r="AL12" s="5">
        <v>5</v>
      </c>
      <c r="AM12" s="5">
        <v>5</v>
      </c>
      <c r="AN12" s="5">
        <v>4</v>
      </c>
      <c r="AO12" s="5">
        <v>5</v>
      </c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</row>
    <row r="13" spans="1:76" ht="17.8">
      <c r="A13" s="4" t="s">
        <v>31</v>
      </c>
      <c r="B13" s="7"/>
      <c r="C13" s="7"/>
      <c r="D13" s="7"/>
      <c r="E13" s="7"/>
      <c r="F13" s="7"/>
      <c r="G13" s="9">
        <f t="shared" si="5"/>
        <v>0.978125</v>
      </c>
      <c r="H13" s="8">
        <f>SUM(H5:H12)/8</f>
        <v>4.890625</v>
      </c>
      <c r="BX13" s="5"/>
    </row>
    <row r="16" ht="17.8">
      <c r="A16" s="43" t="s">
        <v>26</v>
      </c>
    </row>
    <row r="17" spans="1:9" s="3" customFormat="1" ht="16.5">
      <c r="A17" s="3" t="s">
        <v>81</v>
      </c>
      <c r="B17" s="3" t="s">
        <v>65</v>
      </c>
      <c r="C17" s="3" t="s">
        <v>30</v>
      </c>
      <c r="D17" s="3" t="s">
        <v>33</v>
      </c>
      <c r="E17" s="3" t="s">
        <v>29</v>
      </c>
      <c r="F17" s="3" t="s">
        <v>77</v>
      </c>
      <c r="G17" s="3" t="s">
        <v>37</v>
      </c>
      <c r="H17" s="3" t="s">
        <v>32</v>
      </c>
      <c r="I17" s="3">
        <f>COUNTA(I18:AAE18)</f>
        <v>10</v>
      </c>
    </row>
    <row r="18" spans="1:136" ht="16.5">
      <c r="A18" t="s">
        <v>89</v>
      </c>
      <c r="B18" s="7">
        <f aca="true" t="shared" si="7" ref="B18:B25">COUNTIF(I18:ZY18,5)</f>
        <v>7</v>
      </c>
      <c r="C18" s="7">
        <f aca="true" t="shared" si="8" ref="C18:C25">COUNTIF(I18:ZY18,4)</f>
        <v>3</v>
      </c>
      <c r="D18" s="7">
        <f aca="true" t="shared" si="9" ref="D18:D25">COUNTIF(I18:ZY18,3)</f>
        <v>0</v>
      </c>
      <c r="E18" s="7">
        <f aca="true" t="shared" si="10" ref="E18:E25">COUNTIF(I18:ZY18,2)</f>
        <v>0</v>
      </c>
      <c r="F18" s="7">
        <f aca="true" t="shared" si="11" ref="F18:F25">COUNTIF(I18:ZY18,1)</f>
        <v>0</v>
      </c>
      <c r="G18" s="9">
        <f>H18/5</f>
        <v>0.9400000000000001</v>
      </c>
      <c r="H18" s="8">
        <f>((B18*5)+(C18*4)+(D18*3)+(E18*2)+(F18*1))/SUM(B18:F18)</f>
        <v>4.7</v>
      </c>
      <c r="I18" s="5">
        <v>5</v>
      </c>
      <c r="J18" s="5">
        <v>5</v>
      </c>
      <c r="K18" s="5">
        <v>5</v>
      </c>
      <c r="L18" s="5">
        <v>5</v>
      </c>
      <c r="M18" s="5">
        <v>5</v>
      </c>
      <c r="N18" s="5">
        <v>5</v>
      </c>
      <c r="O18" s="5">
        <v>5</v>
      </c>
      <c r="P18" s="5">
        <v>4</v>
      </c>
      <c r="Q18" s="5">
        <v>4</v>
      </c>
      <c r="R18" s="5">
        <v>4</v>
      </c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</row>
    <row r="19" spans="1:136" ht="16.5">
      <c r="A19" t="s">
        <v>7</v>
      </c>
      <c r="B19" s="7">
        <f t="shared" si="7"/>
        <v>8</v>
      </c>
      <c r="C19" s="7">
        <f t="shared" si="8"/>
        <v>2</v>
      </c>
      <c r="D19" s="7">
        <f t="shared" si="9"/>
        <v>0</v>
      </c>
      <c r="E19" s="7">
        <f t="shared" si="10"/>
        <v>0</v>
      </c>
      <c r="F19" s="7">
        <f t="shared" si="11"/>
        <v>0</v>
      </c>
      <c r="G19" s="9">
        <f aca="true" t="shared" si="12" ref="G19:G26">H19/5</f>
        <v>0.96</v>
      </c>
      <c r="H19" s="8">
        <f aca="true" t="shared" si="13" ref="H19:H25">((B19*5)+(C19*4)+(D19*3)+(E19*2)+(F19*1))/SUM(B19:F19)</f>
        <v>4.8</v>
      </c>
      <c r="I19" s="5">
        <v>5</v>
      </c>
      <c r="J19" s="5">
        <v>5</v>
      </c>
      <c r="K19" s="5">
        <v>5</v>
      </c>
      <c r="L19" s="5">
        <v>5</v>
      </c>
      <c r="M19" s="5">
        <v>5</v>
      </c>
      <c r="N19" s="5">
        <v>5</v>
      </c>
      <c r="O19" s="5">
        <v>5</v>
      </c>
      <c r="P19" s="5">
        <v>4</v>
      </c>
      <c r="Q19" s="5">
        <v>4</v>
      </c>
      <c r="R19" s="5">
        <v>5</v>
      </c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</row>
    <row r="20" spans="1:136" ht="16.5">
      <c r="A20" t="s">
        <v>23</v>
      </c>
      <c r="B20" s="7">
        <f t="shared" si="7"/>
        <v>7</v>
      </c>
      <c r="C20" s="7">
        <f t="shared" si="8"/>
        <v>3</v>
      </c>
      <c r="D20" s="7">
        <f t="shared" si="9"/>
        <v>0</v>
      </c>
      <c r="E20" s="7">
        <f t="shared" si="10"/>
        <v>0</v>
      </c>
      <c r="F20" s="7">
        <f t="shared" si="11"/>
        <v>0</v>
      </c>
      <c r="G20" s="9">
        <f t="shared" si="12"/>
        <v>0.9400000000000001</v>
      </c>
      <c r="H20" s="8">
        <f t="shared" si="13"/>
        <v>4.7</v>
      </c>
      <c r="I20" s="5">
        <v>5</v>
      </c>
      <c r="J20" s="5">
        <v>5</v>
      </c>
      <c r="K20" s="5">
        <v>5</v>
      </c>
      <c r="L20" s="5">
        <v>5</v>
      </c>
      <c r="M20" s="5">
        <v>5</v>
      </c>
      <c r="N20" s="5">
        <v>5</v>
      </c>
      <c r="O20" s="5">
        <v>5</v>
      </c>
      <c r="P20" s="5">
        <v>4</v>
      </c>
      <c r="Q20" s="5">
        <v>4</v>
      </c>
      <c r="R20" s="5">
        <v>4</v>
      </c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</row>
    <row r="21" spans="1:136" ht="16.5">
      <c r="A21" t="s">
        <v>39</v>
      </c>
      <c r="B21" s="7">
        <f t="shared" si="7"/>
        <v>6</v>
      </c>
      <c r="C21" s="7">
        <f t="shared" si="8"/>
        <v>4</v>
      </c>
      <c r="D21" s="7">
        <f t="shared" si="9"/>
        <v>0</v>
      </c>
      <c r="E21" s="7">
        <f t="shared" si="10"/>
        <v>0</v>
      </c>
      <c r="F21" s="7">
        <f t="shared" si="11"/>
        <v>0</v>
      </c>
      <c r="G21" s="9">
        <f t="shared" si="12"/>
        <v>0.9199999999999999</v>
      </c>
      <c r="H21" s="8">
        <f t="shared" si="13"/>
        <v>4.6</v>
      </c>
      <c r="I21" s="5">
        <v>5</v>
      </c>
      <c r="J21" s="5">
        <v>5</v>
      </c>
      <c r="K21" s="5">
        <v>5</v>
      </c>
      <c r="L21" s="5">
        <v>5</v>
      </c>
      <c r="M21" s="5">
        <v>5</v>
      </c>
      <c r="N21" s="5">
        <v>5</v>
      </c>
      <c r="O21" s="5">
        <v>4</v>
      </c>
      <c r="P21" s="5">
        <v>4</v>
      </c>
      <c r="Q21" s="5">
        <v>4</v>
      </c>
      <c r="R21" s="5">
        <v>4</v>
      </c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</row>
    <row r="22" spans="1:136" ht="16.5">
      <c r="A22" t="s">
        <v>5</v>
      </c>
      <c r="B22" s="7">
        <f t="shared" si="7"/>
        <v>7</v>
      </c>
      <c r="C22" s="7">
        <f t="shared" si="8"/>
        <v>3</v>
      </c>
      <c r="D22" s="7">
        <f t="shared" si="9"/>
        <v>0</v>
      </c>
      <c r="E22" s="7">
        <f t="shared" si="10"/>
        <v>0</v>
      </c>
      <c r="F22" s="7">
        <f t="shared" si="11"/>
        <v>0</v>
      </c>
      <c r="G22" s="9">
        <f t="shared" si="12"/>
        <v>0.9400000000000001</v>
      </c>
      <c r="H22" s="8">
        <f t="shared" si="13"/>
        <v>4.7</v>
      </c>
      <c r="I22" s="5">
        <v>5</v>
      </c>
      <c r="J22" s="5">
        <v>5</v>
      </c>
      <c r="K22" s="5">
        <v>5</v>
      </c>
      <c r="L22" s="5">
        <v>5</v>
      </c>
      <c r="M22" s="5">
        <v>5</v>
      </c>
      <c r="N22" s="5">
        <v>5</v>
      </c>
      <c r="O22" s="5">
        <v>5</v>
      </c>
      <c r="P22" s="5">
        <v>4</v>
      </c>
      <c r="Q22" s="5">
        <v>4</v>
      </c>
      <c r="R22" s="5">
        <v>4</v>
      </c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</row>
    <row r="23" spans="1:136" ht="16.5">
      <c r="A23" t="s">
        <v>40</v>
      </c>
      <c r="B23" s="7">
        <f t="shared" si="7"/>
        <v>8</v>
      </c>
      <c r="C23" s="7">
        <f t="shared" si="8"/>
        <v>2</v>
      </c>
      <c r="D23" s="7">
        <f t="shared" si="9"/>
        <v>0</v>
      </c>
      <c r="E23" s="7">
        <f t="shared" si="10"/>
        <v>0</v>
      </c>
      <c r="F23" s="7">
        <f t="shared" si="11"/>
        <v>0</v>
      </c>
      <c r="G23" s="9">
        <f t="shared" si="12"/>
        <v>0.96</v>
      </c>
      <c r="H23" s="8">
        <f t="shared" si="13"/>
        <v>4.8</v>
      </c>
      <c r="I23" s="5">
        <v>5</v>
      </c>
      <c r="J23" s="5">
        <v>5</v>
      </c>
      <c r="K23" s="5">
        <v>5</v>
      </c>
      <c r="L23" s="5">
        <v>5</v>
      </c>
      <c r="M23" s="5">
        <v>5</v>
      </c>
      <c r="N23" s="5">
        <v>5</v>
      </c>
      <c r="O23" s="5">
        <v>5</v>
      </c>
      <c r="P23" s="5">
        <v>4</v>
      </c>
      <c r="Q23" s="5">
        <v>4</v>
      </c>
      <c r="R23" s="5">
        <v>5</v>
      </c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</row>
    <row r="24" spans="1:136" ht="16.5">
      <c r="A24" t="s">
        <v>6</v>
      </c>
      <c r="B24" s="7">
        <f t="shared" si="7"/>
        <v>8</v>
      </c>
      <c r="C24" s="7">
        <f t="shared" si="8"/>
        <v>2</v>
      </c>
      <c r="D24" s="7">
        <f t="shared" si="9"/>
        <v>0</v>
      </c>
      <c r="E24" s="7">
        <f t="shared" si="10"/>
        <v>0</v>
      </c>
      <c r="F24" s="7">
        <f t="shared" si="11"/>
        <v>0</v>
      </c>
      <c r="G24" s="9">
        <f t="shared" si="12"/>
        <v>0.96</v>
      </c>
      <c r="H24" s="8">
        <f t="shared" si="13"/>
        <v>4.8</v>
      </c>
      <c r="I24" s="5">
        <v>5</v>
      </c>
      <c r="J24" s="5">
        <v>5</v>
      </c>
      <c r="K24" s="5">
        <v>5</v>
      </c>
      <c r="L24" s="5">
        <v>5</v>
      </c>
      <c r="M24" s="5">
        <v>5</v>
      </c>
      <c r="N24" s="5">
        <v>5</v>
      </c>
      <c r="O24" s="5">
        <v>5</v>
      </c>
      <c r="P24" s="5">
        <v>4</v>
      </c>
      <c r="Q24" s="5">
        <v>4</v>
      </c>
      <c r="R24" s="5">
        <v>5</v>
      </c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</row>
    <row r="25" spans="1:136" ht="16.5">
      <c r="A25" t="s">
        <v>2</v>
      </c>
      <c r="B25" s="7">
        <f t="shared" si="7"/>
        <v>8</v>
      </c>
      <c r="C25" s="7">
        <f t="shared" si="8"/>
        <v>2</v>
      </c>
      <c r="D25" s="7">
        <f t="shared" si="9"/>
        <v>0</v>
      </c>
      <c r="E25" s="7">
        <f t="shared" si="10"/>
        <v>0</v>
      </c>
      <c r="F25" s="7">
        <f t="shared" si="11"/>
        <v>0</v>
      </c>
      <c r="G25" s="9">
        <f t="shared" si="12"/>
        <v>0.96</v>
      </c>
      <c r="H25" s="8">
        <f t="shared" si="13"/>
        <v>4.8</v>
      </c>
      <c r="I25" s="5">
        <v>5</v>
      </c>
      <c r="J25" s="5">
        <v>5</v>
      </c>
      <c r="K25" s="5">
        <v>5</v>
      </c>
      <c r="L25" s="5">
        <v>5</v>
      </c>
      <c r="M25" s="5">
        <v>5</v>
      </c>
      <c r="N25" s="5">
        <v>5</v>
      </c>
      <c r="O25" s="5">
        <v>5</v>
      </c>
      <c r="P25" s="5">
        <v>4</v>
      </c>
      <c r="Q25" s="5">
        <v>4</v>
      </c>
      <c r="R25" s="5">
        <v>5</v>
      </c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</row>
    <row r="26" spans="1:76" ht="17.8">
      <c r="A26" s="4" t="s">
        <v>31</v>
      </c>
      <c r="B26" s="7"/>
      <c r="C26" s="7"/>
      <c r="D26" s="7"/>
      <c r="E26" s="7"/>
      <c r="F26" s="7"/>
      <c r="G26" s="9">
        <f t="shared" si="12"/>
        <v>0.9474999999999998</v>
      </c>
      <c r="H26" s="8">
        <f>SUM(H18:H25)/8</f>
        <v>4.737499999999999</v>
      </c>
      <c r="BX26" s="5"/>
    </row>
    <row r="32" ht="16.5">
      <c r="A32" s="42" t="s">
        <v>24</v>
      </c>
    </row>
  </sheetData>
  <printOptions/>
  <pageMargins left="0.6997222304344177" right="0.6997222304344177" top="0.75" bottom="0.75" header="0.30000001192092896" footer="0.30000001192092896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KG</dc:creator>
  <cp:keywords/>
  <dc:description/>
  <cp:lastModifiedBy>USER</cp:lastModifiedBy>
  <cp:lastPrinted>2018-07-01T23:47:59Z</cp:lastPrinted>
  <dcterms:created xsi:type="dcterms:W3CDTF">2018-06-30T02:34:01Z</dcterms:created>
  <dcterms:modified xsi:type="dcterms:W3CDTF">2018-11-19T00:58:54Z</dcterms:modified>
  <cp:category/>
  <cp:version/>
  <cp:contentType/>
  <cp:contentStatus/>
  <cp:revision>10</cp:revision>
</cp:coreProperties>
</file>